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'Лист3'!$A$1:$K$86</definedName>
  </definedNames>
  <calcPr fullCalcOnLoad="1"/>
</workbook>
</file>

<file path=xl/sharedStrings.xml><?xml version="1.0" encoding="utf-8"?>
<sst xmlns="http://schemas.openxmlformats.org/spreadsheetml/2006/main" count="193" uniqueCount="66">
  <si>
    <t>№ п/п</t>
  </si>
  <si>
    <t>Наименование мероприятий</t>
  </si>
  <si>
    <t>Источник финансирования</t>
  </si>
  <si>
    <t xml:space="preserve">Срок исполнения </t>
  </si>
  <si>
    <t>Всего, тыс.руб.</t>
  </si>
  <si>
    <t>Ответственный за выполнение мероприятия</t>
  </si>
  <si>
    <t>Перечень</t>
  </si>
  <si>
    <t>1.</t>
  </si>
  <si>
    <t>местный бюджет (прогнозно)</t>
  </si>
  <si>
    <t>областной бюджет (прогнозно)</t>
  </si>
  <si>
    <t>федеральный бюджет (прогнозно)</t>
  </si>
  <si>
    <t>внебюджетные источники (прогнозно)</t>
  </si>
  <si>
    <t>1.1.</t>
  </si>
  <si>
    <t>1.2.</t>
  </si>
  <si>
    <t>2.</t>
  </si>
  <si>
    <t>ИТОГО:</t>
  </si>
  <si>
    <t>2.1.</t>
  </si>
  <si>
    <t>2.2.</t>
  </si>
  <si>
    <t>2.3.</t>
  </si>
  <si>
    <t>2.4.</t>
  </si>
  <si>
    <t>3.</t>
  </si>
  <si>
    <t>прочие безвозмездные поступления в бюджет муниципального района (спонсорские средства) (прогнозно)</t>
  </si>
  <si>
    <t>3.1.</t>
  </si>
  <si>
    <t>3.2.</t>
  </si>
  <si>
    <t>3.3.</t>
  </si>
  <si>
    <t>3.4.</t>
  </si>
  <si>
    <t>ВСЕГО:</t>
  </si>
  <si>
    <r>
      <t>Основное мероприяти</t>
    </r>
    <r>
      <rPr>
        <b/>
        <sz val="10"/>
        <rFont val="Times New Roman"/>
        <family val="1"/>
      </rPr>
      <t>е</t>
    </r>
    <r>
      <rPr>
        <b/>
        <u val="single"/>
        <sz val="10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Реализация дополнительных общеобразовательных программ в области искусства</t>
    </r>
  </si>
  <si>
    <r>
      <t xml:space="preserve">Мероприятие </t>
    </r>
    <r>
      <rPr>
        <b/>
        <sz val="10"/>
        <rFont val="Times New Roman"/>
        <family val="1"/>
      </rPr>
      <t>1                                  Мероприятие по оказанию муниципальных услуг физическим и (или) юридическим лицам в рамках муниципального задания</t>
    </r>
  </si>
  <si>
    <r>
      <t xml:space="preserve">Мероприятие </t>
    </r>
    <r>
      <rPr>
        <b/>
        <sz val="10"/>
        <rFont val="Times New Roman"/>
        <family val="1"/>
      </rPr>
      <t>3                                  Комплектование книжных фондов библиотек</t>
    </r>
  </si>
  <si>
    <t>1.3.</t>
  </si>
  <si>
    <r>
      <t xml:space="preserve">Мероприятие </t>
    </r>
    <r>
      <rPr>
        <b/>
        <sz val="10"/>
        <rFont val="Times New Roman"/>
        <family val="1"/>
      </rPr>
      <t>3                                                         Обеспечение повышения оплаты труда некоторых категорий работников муниципальных учреждений (дополнительное образование)</t>
    </r>
  </si>
  <si>
    <t>3.5.</t>
  </si>
  <si>
    <t>4.1.</t>
  </si>
  <si>
    <r>
      <t>Основное мероприяти</t>
    </r>
    <r>
      <rPr>
        <b/>
        <sz val="10"/>
        <rFont val="Times New Roman"/>
        <family val="1"/>
      </rPr>
      <t xml:space="preserve">е </t>
    </r>
    <r>
      <rPr>
        <b/>
        <u val="single"/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Обеспечение доступности культурно-досугового обслуживания населения, развитие и популяризация национальных культур</t>
    </r>
  </si>
  <si>
    <r>
      <t>Основное мероприяти</t>
    </r>
    <r>
      <rPr>
        <b/>
        <sz val="10"/>
        <rFont val="Times New Roman"/>
        <family val="1"/>
      </rPr>
      <t>е          Организация предоставления доступа к фондам библиотек, информационного и справочно-библиографического обслуживания населения</t>
    </r>
  </si>
  <si>
    <t>4.</t>
  </si>
  <si>
    <t>2.5.</t>
  </si>
  <si>
    <r>
      <t>Основное мероприяти</t>
    </r>
    <r>
      <rPr>
        <b/>
        <sz val="10"/>
        <rFont val="Times New Roman"/>
        <family val="1"/>
      </rPr>
      <t>е                               Обеспечение по предоставлению услуг прочих учреждений (централизованная бухгалтерия, хозяйственный персонал)</t>
    </r>
  </si>
  <si>
    <t>Подпрограмма 1. Реализация дополнительных общеобразовательных программ</t>
  </si>
  <si>
    <t>Подпрограмма 2. Библиотечное обслуживание населения</t>
  </si>
  <si>
    <t>Подпрограмма 3. Организация культурно-досуговой деятельности</t>
  </si>
  <si>
    <t>Подпрограмма 4. Обеспечение по предоставлению услуг прочих учреждений (централизованная бухгалтерия, хозяйственный персонал)</t>
  </si>
  <si>
    <r>
      <t>Мероприятие</t>
    </r>
    <r>
      <rPr>
        <b/>
        <sz val="10"/>
        <rFont val="Times New Roman"/>
        <family val="1"/>
      </rPr>
      <t xml:space="preserve"> 1                               Обеспечение  повышения оплаты труда  некоторых категорий  работников муниципальных учреждений   (казенных учреждений ) </t>
    </r>
  </si>
  <si>
    <t>мероприятий по развитию культуры на территории Советского муниципального района на 2017-2021 годы</t>
  </si>
  <si>
    <t>Приложение к постановлению администрации Советского</t>
  </si>
  <si>
    <t>муниципальном районе на 2017-2021 годы»</t>
  </si>
  <si>
    <t xml:space="preserve">«Развитие и сохранение культуры в Советском </t>
  </si>
  <si>
    <t>2017-2021</t>
  </si>
  <si>
    <t>«Приложение к муниципальной программе</t>
  </si>
  <si>
    <r>
      <t xml:space="preserve">Мероприятие </t>
    </r>
    <r>
      <rPr>
        <b/>
        <sz val="10"/>
        <rFont val="Times New Roman"/>
        <family val="1"/>
      </rPr>
      <t>2                                     Сохранение достигнутых показателей повышения оплаты труда отдельным категориям работников бюджетной сферы</t>
    </r>
  </si>
  <si>
    <r>
      <t xml:space="preserve">Мероприятие </t>
    </r>
    <r>
      <rPr>
        <b/>
        <sz val="10"/>
        <rFont val="Times New Roman"/>
        <family val="1"/>
      </rPr>
      <t>6                                     Обеспечение надлежащего осуществления полномочий по решению вопросов местного значения</t>
    </r>
  </si>
  <si>
    <t>3.6.</t>
  </si>
  <si>
    <t>МБУДО «ДШИ» р.п. Степное (по согласованию)</t>
  </si>
  <si>
    <t>МБУК «ЦБС СМРСО» (по согласованию)</t>
  </si>
  <si>
    <t>МБУК «ЦКС СМРСО» (по согласованию)</t>
  </si>
  <si>
    <t>МКУ «ЦБУК СМРСО» (по согласованию)</t>
  </si>
  <si>
    <t>Всего по программе «Развитие и сохранение культуры Советского муниципального района на 2017-2021 годы»</t>
  </si>
  <si>
    <t>Верно:</t>
  </si>
  <si>
    <r>
      <t xml:space="preserve">Мероприятие </t>
    </r>
    <r>
      <rPr>
        <b/>
        <sz val="10"/>
        <rFont val="Times New Roman"/>
        <family val="1"/>
      </rPr>
      <t>4                                     Государственная поддержка лучших работников сельских учреждений культуры</t>
    </r>
  </si>
  <si>
    <r>
      <t>Мероприятие</t>
    </r>
    <r>
      <rPr>
        <b/>
        <sz val="10"/>
        <rFont val="Times New Roman"/>
        <family val="1"/>
      </rPr>
      <t xml:space="preserve"> 4                        Подключение муниципальных общедоступных библиотек к информационно-телекоммуниционной сети Интернет и развитие библиотечного дела с учетом задачи расширения информационных технологий и оцифровки</t>
    </r>
  </si>
  <si>
    <r>
      <t xml:space="preserve">Мероприятие </t>
    </r>
    <r>
      <rPr>
        <b/>
        <sz val="10"/>
        <rFont val="Times New Roman"/>
        <family val="1"/>
      </rPr>
      <t>5                                     Государственная поддержка лучших сельских учреждений культуры</t>
    </r>
  </si>
  <si>
    <r>
      <t xml:space="preserve">Мероприятие </t>
    </r>
    <r>
      <rPr>
        <b/>
        <sz val="10"/>
        <rFont val="Times New Roman"/>
        <family val="1"/>
      </rPr>
      <t xml:space="preserve">3                                     Обеспечение развития и укрепления материально-технической базы домов культуры в населенных пунктах с числом жителей до 50 тысяч человек </t>
    </r>
  </si>
  <si>
    <t>Руководитель аппарата</t>
  </si>
  <si>
    <t>И.Е. Григорьева</t>
  </si>
  <si>
    <t>муниципального района от 28.08.2019 №520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</si>
</sst>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67">
      <selection activeCell="G2" sqref="G2:K2"/>
    </sheetView>
  </sheetViews>
  <sheetFormatPr defaultColWidth="9.140625" defaultRowHeight="12.75"/>
  <cols>
    <col min="1" max="1" width="4.8515625" style="0" customWidth="1"/>
    <col min="2" max="2" width="33.140625" style="0" customWidth="1"/>
    <col min="3" max="3" width="23.57421875" style="0" customWidth="1"/>
    <col min="4" max="4" width="11.00390625" style="0" customWidth="1"/>
    <col min="5" max="6" width="8.7109375" style="0" customWidth="1"/>
    <col min="7" max="7" width="8.7109375" style="15" customWidth="1"/>
    <col min="8" max="10" width="8.7109375" style="0" customWidth="1"/>
    <col min="11" max="11" width="13.8515625" style="0" customWidth="1"/>
    <col min="12" max="12" width="16.7109375" style="0" customWidth="1"/>
  </cols>
  <sheetData>
    <row r="1" spans="7:11" s="2" customFormat="1" ht="12.75">
      <c r="G1" s="92" t="s">
        <v>45</v>
      </c>
      <c r="H1" s="92"/>
      <c r="I1" s="92"/>
      <c r="J1" s="92"/>
      <c r="K1" s="92"/>
    </row>
    <row r="2" spans="7:11" s="2" customFormat="1" ht="12.75">
      <c r="G2" s="92" t="s">
        <v>65</v>
      </c>
      <c r="H2" s="92"/>
      <c r="I2" s="92"/>
      <c r="J2" s="92"/>
      <c r="K2" s="92"/>
    </row>
    <row r="3" spans="7:11" s="2" customFormat="1" ht="12.75">
      <c r="G3" s="21" t="s">
        <v>49</v>
      </c>
      <c r="H3" s="18"/>
      <c r="I3" s="18"/>
      <c r="J3" s="18"/>
      <c r="K3" s="18"/>
    </row>
    <row r="4" spans="7:11" s="2" customFormat="1" ht="12.75">
      <c r="G4" s="21" t="s">
        <v>47</v>
      </c>
      <c r="H4" s="18"/>
      <c r="I4" s="18"/>
      <c r="J4" s="18"/>
      <c r="K4" s="18"/>
    </row>
    <row r="5" spans="7:11" s="2" customFormat="1" ht="12.75">
      <c r="G5" s="21" t="s">
        <v>46</v>
      </c>
      <c r="H5" s="18"/>
      <c r="I5" s="18"/>
      <c r="J5" s="18"/>
      <c r="K5" s="18"/>
    </row>
    <row r="6" spans="1:11" ht="12.75" customHeight="1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3.5">
      <c r="A7" s="96" t="s">
        <v>44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4.5" customHeight="1">
      <c r="A8" s="2"/>
      <c r="B8" s="2"/>
      <c r="C8" s="2"/>
      <c r="D8" s="2"/>
      <c r="E8" s="2"/>
      <c r="F8" s="2"/>
      <c r="G8" s="22"/>
      <c r="H8" s="2"/>
      <c r="I8" s="2"/>
      <c r="J8" s="2"/>
      <c r="K8" s="2"/>
    </row>
    <row r="9" spans="1:11" ht="12.75">
      <c r="A9" s="94" t="s">
        <v>0</v>
      </c>
      <c r="B9" s="94" t="s">
        <v>1</v>
      </c>
      <c r="C9" s="94" t="s">
        <v>2</v>
      </c>
      <c r="D9" s="94" t="s">
        <v>3</v>
      </c>
      <c r="E9" s="103" t="s">
        <v>4</v>
      </c>
      <c r="F9" s="100"/>
      <c r="G9" s="101"/>
      <c r="H9" s="101"/>
      <c r="I9" s="101"/>
      <c r="J9" s="102"/>
      <c r="K9" s="104" t="s">
        <v>5</v>
      </c>
    </row>
    <row r="10" spans="1:11" ht="24.75" customHeight="1">
      <c r="A10" s="95"/>
      <c r="B10" s="95"/>
      <c r="C10" s="95"/>
      <c r="D10" s="95"/>
      <c r="E10" s="95"/>
      <c r="F10" s="17">
        <v>2017</v>
      </c>
      <c r="G10" s="23">
        <v>2018</v>
      </c>
      <c r="H10" s="17">
        <v>2019</v>
      </c>
      <c r="I10" s="17">
        <v>2020</v>
      </c>
      <c r="J10" s="17">
        <v>2021</v>
      </c>
      <c r="K10" s="95"/>
    </row>
    <row r="11" spans="1:11" ht="13.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>
        <v>7</v>
      </c>
      <c r="H11" s="26">
        <v>8</v>
      </c>
      <c r="I11" s="26">
        <v>9</v>
      </c>
      <c r="J11" s="26">
        <v>10</v>
      </c>
      <c r="K11" s="26">
        <v>11</v>
      </c>
    </row>
    <row r="12" spans="1:11" ht="14.25" customHeight="1">
      <c r="A12" s="88" t="s">
        <v>39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</row>
    <row r="13" spans="1:12" ht="24.75" customHeight="1">
      <c r="A13" s="64" t="s">
        <v>7</v>
      </c>
      <c r="B13" s="75" t="s">
        <v>27</v>
      </c>
      <c r="C13" s="3" t="s">
        <v>8</v>
      </c>
      <c r="D13" s="3" t="s">
        <v>48</v>
      </c>
      <c r="E13" s="34">
        <f>SUM(F13:J13)</f>
        <v>38927.7</v>
      </c>
      <c r="F13" s="34">
        <v>7322.6</v>
      </c>
      <c r="G13" s="35">
        <f>SUM(G18+G22+G25)</f>
        <v>7099.2</v>
      </c>
      <c r="H13" s="34">
        <f>SUM(H18+H22+H25)</f>
        <v>6894.5</v>
      </c>
      <c r="I13" s="34">
        <f>SUM(I18+I22+I25)</f>
        <v>8805.7</v>
      </c>
      <c r="J13" s="34">
        <f>SUM(J18+J22+J25)</f>
        <v>8805.7</v>
      </c>
      <c r="K13" s="64" t="s">
        <v>53</v>
      </c>
      <c r="L13" s="1"/>
    </row>
    <row r="14" spans="1:12" ht="24.75" customHeight="1">
      <c r="A14" s="65"/>
      <c r="B14" s="65"/>
      <c r="C14" s="3" t="s">
        <v>9</v>
      </c>
      <c r="D14" s="3" t="s">
        <v>48</v>
      </c>
      <c r="E14" s="34">
        <f>SUM(F14:J14)</f>
        <v>5615.7</v>
      </c>
      <c r="F14" s="34">
        <v>1468.6</v>
      </c>
      <c r="G14" s="35">
        <f>SUM(G19+G23+G26)</f>
        <v>2893.3999999999996</v>
      </c>
      <c r="H14" s="34">
        <f>SUM(H23+H19+H26)</f>
        <v>1045.4</v>
      </c>
      <c r="I14" s="34">
        <f>SUM(I26)</f>
        <v>91.1</v>
      </c>
      <c r="J14" s="34">
        <f>SUM(J26)</f>
        <v>117.2</v>
      </c>
      <c r="K14" s="65"/>
      <c r="L14" s="1"/>
    </row>
    <row r="15" spans="1:12" ht="24.75" customHeight="1">
      <c r="A15" s="65"/>
      <c r="B15" s="65"/>
      <c r="C15" s="3" t="s">
        <v>10</v>
      </c>
      <c r="D15" s="3" t="s">
        <v>48</v>
      </c>
      <c r="E15" s="38">
        <v>0</v>
      </c>
      <c r="F15" s="38">
        <v>0</v>
      </c>
      <c r="G15" s="39">
        <v>0</v>
      </c>
      <c r="H15" s="38">
        <v>0</v>
      </c>
      <c r="I15" s="38">
        <v>0</v>
      </c>
      <c r="J15" s="38">
        <v>0</v>
      </c>
      <c r="K15" s="65"/>
      <c r="L15" s="1"/>
    </row>
    <row r="16" spans="1:12" ht="24.75" customHeight="1">
      <c r="A16" s="65"/>
      <c r="B16" s="66"/>
      <c r="C16" s="3" t="s">
        <v>11</v>
      </c>
      <c r="D16" s="3" t="s">
        <v>48</v>
      </c>
      <c r="E16" s="34">
        <f>SUM(F16:J16)</f>
        <v>2557.6</v>
      </c>
      <c r="F16" s="34">
        <v>481.8</v>
      </c>
      <c r="G16" s="35">
        <f>SUM(G21)</f>
        <v>575.8</v>
      </c>
      <c r="H16" s="34">
        <v>500</v>
      </c>
      <c r="I16" s="34">
        <v>500</v>
      </c>
      <c r="J16" s="34">
        <v>500</v>
      </c>
      <c r="K16" s="65"/>
      <c r="L16" s="1"/>
    </row>
    <row r="17" spans="1:12" ht="24.75" customHeight="1">
      <c r="A17" s="66"/>
      <c r="B17" s="71" t="s">
        <v>15</v>
      </c>
      <c r="C17" s="72"/>
      <c r="D17" s="5" t="s">
        <v>48</v>
      </c>
      <c r="E17" s="36">
        <f aca="true" t="shared" si="0" ref="E17:J17">SUM(E13:E16)</f>
        <v>47100.99999999999</v>
      </c>
      <c r="F17" s="36">
        <f t="shared" si="0"/>
        <v>9273</v>
      </c>
      <c r="G17" s="37">
        <f t="shared" si="0"/>
        <v>10568.399999999998</v>
      </c>
      <c r="H17" s="36">
        <f t="shared" si="0"/>
        <v>8439.9</v>
      </c>
      <c r="I17" s="36">
        <f t="shared" si="0"/>
        <v>9396.800000000001</v>
      </c>
      <c r="J17" s="36">
        <f t="shared" si="0"/>
        <v>9422.900000000001</v>
      </c>
      <c r="K17" s="65"/>
      <c r="L17" s="1"/>
    </row>
    <row r="18" spans="1:12" ht="25.5" customHeight="1">
      <c r="A18" s="64" t="s">
        <v>12</v>
      </c>
      <c r="B18" s="75" t="s">
        <v>28</v>
      </c>
      <c r="C18" s="3" t="s">
        <v>8</v>
      </c>
      <c r="D18" s="3" t="s">
        <v>48</v>
      </c>
      <c r="E18" s="34">
        <f aca="true" t="shared" si="1" ref="E18:E27">SUM(F18:J18)</f>
        <v>38740.8</v>
      </c>
      <c r="F18" s="34">
        <v>7322.6</v>
      </c>
      <c r="G18" s="35">
        <v>6954.3</v>
      </c>
      <c r="H18" s="34">
        <v>6852.5</v>
      </c>
      <c r="I18" s="34">
        <v>8805.7</v>
      </c>
      <c r="J18" s="34">
        <v>8805.7</v>
      </c>
      <c r="K18" s="65"/>
      <c r="L18" s="1"/>
    </row>
    <row r="19" spans="1:12" ht="25.5" customHeight="1">
      <c r="A19" s="65"/>
      <c r="B19" s="59"/>
      <c r="C19" s="3" t="s">
        <v>9</v>
      </c>
      <c r="D19" s="3" t="s">
        <v>48</v>
      </c>
      <c r="E19" s="34">
        <f t="shared" si="1"/>
        <v>4127.3</v>
      </c>
      <c r="F19" s="34">
        <v>1468.6</v>
      </c>
      <c r="G19" s="35">
        <v>2127.6</v>
      </c>
      <c r="H19" s="34">
        <v>531.1</v>
      </c>
      <c r="I19" s="38">
        <v>0</v>
      </c>
      <c r="J19" s="38">
        <v>0</v>
      </c>
      <c r="K19" s="65"/>
      <c r="L19" s="1"/>
    </row>
    <row r="20" spans="1:12" ht="25.5" customHeight="1">
      <c r="A20" s="65"/>
      <c r="B20" s="59"/>
      <c r="C20" s="3" t="s">
        <v>10</v>
      </c>
      <c r="D20" s="3" t="s">
        <v>48</v>
      </c>
      <c r="E20" s="38">
        <f t="shared" si="1"/>
        <v>0</v>
      </c>
      <c r="F20" s="38">
        <v>0</v>
      </c>
      <c r="G20" s="39">
        <v>0</v>
      </c>
      <c r="H20" s="38">
        <v>0</v>
      </c>
      <c r="I20" s="38">
        <v>0</v>
      </c>
      <c r="J20" s="38">
        <v>0</v>
      </c>
      <c r="K20" s="65"/>
      <c r="L20" s="1"/>
    </row>
    <row r="21" spans="1:12" ht="25.5" customHeight="1">
      <c r="A21" s="66"/>
      <c r="B21" s="60"/>
      <c r="C21" s="3" t="s">
        <v>11</v>
      </c>
      <c r="D21" s="3" t="s">
        <v>48</v>
      </c>
      <c r="E21" s="34">
        <f t="shared" si="1"/>
        <v>2557.6</v>
      </c>
      <c r="F21" s="34">
        <v>481.8</v>
      </c>
      <c r="G21" s="35">
        <v>575.8</v>
      </c>
      <c r="H21" s="34">
        <v>500</v>
      </c>
      <c r="I21" s="34">
        <v>500</v>
      </c>
      <c r="J21" s="34">
        <v>500</v>
      </c>
      <c r="K21" s="65"/>
      <c r="L21" s="1"/>
    </row>
    <row r="22" spans="1:12" ht="24.75" customHeight="1">
      <c r="A22" s="64" t="s">
        <v>13</v>
      </c>
      <c r="B22" s="75" t="s">
        <v>50</v>
      </c>
      <c r="C22" s="3" t="s">
        <v>8</v>
      </c>
      <c r="D22" s="3" t="s">
        <v>48</v>
      </c>
      <c r="E22" s="34">
        <f t="shared" si="1"/>
        <v>137.7</v>
      </c>
      <c r="F22" s="38">
        <v>0</v>
      </c>
      <c r="G22" s="35">
        <v>124</v>
      </c>
      <c r="H22" s="34">
        <v>13.7</v>
      </c>
      <c r="I22" s="38">
        <v>0</v>
      </c>
      <c r="J22" s="38">
        <v>0</v>
      </c>
      <c r="K22" s="65"/>
      <c r="L22" s="1"/>
    </row>
    <row r="23" spans="1:12" ht="24.75" customHeight="1">
      <c r="A23" s="65"/>
      <c r="B23" s="76"/>
      <c r="C23" s="3" t="s">
        <v>9</v>
      </c>
      <c r="D23" s="3" t="s">
        <v>48</v>
      </c>
      <c r="E23" s="34">
        <f t="shared" si="1"/>
        <v>632.5</v>
      </c>
      <c r="F23" s="38">
        <v>0</v>
      </c>
      <c r="G23" s="35">
        <v>372.1</v>
      </c>
      <c r="H23" s="34">
        <v>260.4</v>
      </c>
      <c r="I23" s="38">
        <v>0</v>
      </c>
      <c r="J23" s="38">
        <v>0</v>
      </c>
      <c r="K23" s="65"/>
      <c r="L23" s="1"/>
    </row>
    <row r="24" spans="1:12" ht="24.75" customHeight="1">
      <c r="A24" s="60"/>
      <c r="B24" s="77"/>
      <c r="C24" s="3" t="s">
        <v>11</v>
      </c>
      <c r="D24" s="3" t="s">
        <v>48</v>
      </c>
      <c r="E24" s="38">
        <f t="shared" si="1"/>
        <v>0</v>
      </c>
      <c r="F24" s="38">
        <v>0</v>
      </c>
      <c r="G24" s="39">
        <v>0</v>
      </c>
      <c r="H24" s="38">
        <v>0</v>
      </c>
      <c r="I24" s="38">
        <v>0</v>
      </c>
      <c r="J24" s="38">
        <v>0</v>
      </c>
      <c r="K24" s="65"/>
      <c r="L24" s="1"/>
    </row>
    <row r="25" spans="1:12" ht="25.5" customHeight="1">
      <c r="A25" s="64" t="s">
        <v>30</v>
      </c>
      <c r="B25" s="75" t="s">
        <v>31</v>
      </c>
      <c r="C25" s="3" t="s">
        <v>8</v>
      </c>
      <c r="D25" s="3" t="s">
        <v>48</v>
      </c>
      <c r="E25" s="34">
        <f t="shared" si="1"/>
        <v>49.2</v>
      </c>
      <c r="F25" s="38">
        <v>0</v>
      </c>
      <c r="G25" s="35">
        <v>20.9</v>
      </c>
      <c r="H25" s="34">
        <v>28.3</v>
      </c>
      <c r="I25" s="38">
        <v>0</v>
      </c>
      <c r="J25" s="38">
        <v>0</v>
      </c>
      <c r="K25" s="65"/>
      <c r="L25" s="1"/>
    </row>
    <row r="26" spans="1:12" ht="25.5" customHeight="1">
      <c r="A26" s="65"/>
      <c r="B26" s="76"/>
      <c r="C26" s="3" t="s">
        <v>9</v>
      </c>
      <c r="D26" s="3" t="s">
        <v>48</v>
      </c>
      <c r="E26" s="34">
        <f t="shared" si="1"/>
        <v>855.9000000000001</v>
      </c>
      <c r="F26" s="38">
        <v>0</v>
      </c>
      <c r="G26" s="35">
        <v>393.7</v>
      </c>
      <c r="H26" s="34">
        <v>253.9</v>
      </c>
      <c r="I26" s="34">
        <v>91.1</v>
      </c>
      <c r="J26" s="34">
        <v>117.2</v>
      </c>
      <c r="K26" s="65"/>
      <c r="L26" s="1"/>
    </row>
    <row r="27" spans="1:12" ht="27" customHeight="1">
      <c r="A27" s="60"/>
      <c r="B27" s="77"/>
      <c r="C27" s="3" t="s">
        <v>11</v>
      </c>
      <c r="D27" s="3" t="s">
        <v>48</v>
      </c>
      <c r="E27" s="38">
        <f t="shared" si="1"/>
        <v>0</v>
      </c>
      <c r="F27" s="38">
        <v>0</v>
      </c>
      <c r="G27" s="39">
        <v>0</v>
      </c>
      <c r="H27" s="38">
        <v>0</v>
      </c>
      <c r="I27" s="38">
        <v>0</v>
      </c>
      <c r="J27" s="38">
        <v>0</v>
      </c>
      <c r="K27" s="66"/>
      <c r="L27" s="1"/>
    </row>
    <row r="28" spans="1:11" ht="14.25" customHeight="1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6">
        <v>6</v>
      </c>
      <c r="G28" s="27">
        <v>7</v>
      </c>
      <c r="H28" s="26">
        <v>8</v>
      </c>
      <c r="I28" s="26">
        <v>9</v>
      </c>
      <c r="J28" s="26">
        <v>10</v>
      </c>
      <c r="K28" s="26">
        <v>11</v>
      </c>
    </row>
    <row r="29" spans="1:12" ht="14.25" customHeight="1">
      <c r="A29" s="88" t="s">
        <v>40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1"/>
    </row>
    <row r="30" spans="1:12" ht="24.75" customHeight="1">
      <c r="A30" s="64" t="s">
        <v>14</v>
      </c>
      <c r="B30" s="75" t="s">
        <v>35</v>
      </c>
      <c r="C30" s="3" t="s">
        <v>8</v>
      </c>
      <c r="D30" s="3" t="s">
        <v>48</v>
      </c>
      <c r="E30" s="34">
        <f>SUM(F30:J30)</f>
        <v>23626.9</v>
      </c>
      <c r="F30" s="34">
        <v>5699.2</v>
      </c>
      <c r="G30" s="35">
        <f>SUM(G35+G39+G42)</f>
        <v>5340.3</v>
      </c>
      <c r="H30" s="35">
        <f>SUM(H35+H39+H42)</f>
        <v>5051.4</v>
      </c>
      <c r="I30" s="34">
        <f>SUM(I35+I39+I42)</f>
        <v>3582.6</v>
      </c>
      <c r="J30" s="34">
        <f>SUM(J35+J39+J42)</f>
        <v>3953.4</v>
      </c>
      <c r="K30" s="94" t="s">
        <v>54</v>
      </c>
      <c r="L30" s="1"/>
    </row>
    <row r="31" spans="1:12" ht="24.75" customHeight="1">
      <c r="A31" s="65"/>
      <c r="B31" s="65"/>
      <c r="C31" s="3" t="s">
        <v>9</v>
      </c>
      <c r="D31" s="3" t="s">
        <v>48</v>
      </c>
      <c r="E31" s="34">
        <f>SUM(F31:J31)</f>
        <v>13689.599999999999</v>
      </c>
      <c r="F31" s="34">
        <v>2954</v>
      </c>
      <c r="G31" s="35">
        <f>SUM(G36+G40+G43+G46)</f>
        <v>3499.2</v>
      </c>
      <c r="H31" s="34">
        <f>SUM(H40+H36+H43+H46)</f>
        <v>3004.2</v>
      </c>
      <c r="I31" s="34">
        <f>SUM(I40)</f>
        <v>2067.5</v>
      </c>
      <c r="J31" s="34">
        <f>SUM(J40)</f>
        <v>2164.7</v>
      </c>
      <c r="K31" s="58"/>
      <c r="L31" s="1"/>
    </row>
    <row r="32" spans="1:12" ht="24.75" customHeight="1">
      <c r="A32" s="65"/>
      <c r="B32" s="65"/>
      <c r="C32" s="3" t="s">
        <v>10</v>
      </c>
      <c r="D32" s="3" t="s">
        <v>48</v>
      </c>
      <c r="E32" s="34">
        <f>SUM(F32:J32)</f>
        <v>335</v>
      </c>
      <c r="F32" s="34">
        <f>SUM(F37+F44+F47)</f>
        <v>99.19999999999999</v>
      </c>
      <c r="G32" s="35">
        <f>SUM(G44+G47+G49)</f>
        <v>143.2</v>
      </c>
      <c r="H32" s="34">
        <f>SUM(H44+H47+H49)</f>
        <v>92.6</v>
      </c>
      <c r="I32" s="38">
        <v>0</v>
      </c>
      <c r="J32" s="38">
        <v>0</v>
      </c>
      <c r="K32" s="58"/>
      <c r="L32" s="1"/>
    </row>
    <row r="33" spans="1:12" ht="24.75" customHeight="1">
      <c r="A33" s="65"/>
      <c r="B33" s="66"/>
      <c r="C33" s="3" t="s">
        <v>11</v>
      </c>
      <c r="D33" s="3" t="s">
        <v>48</v>
      </c>
      <c r="E33" s="34">
        <f>SUM(F33:J33)</f>
        <v>333.7</v>
      </c>
      <c r="F33" s="34">
        <v>51.6</v>
      </c>
      <c r="G33" s="35">
        <f>SUM(G38)</f>
        <v>72.1</v>
      </c>
      <c r="H33" s="34">
        <v>70</v>
      </c>
      <c r="I33" s="34">
        <v>70</v>
      </c>
      <c r="J33" s="34">
        <v>70</v>
      </c>
      <c r="K33" s="58"/>
      <c r="L33" s="1"/>
    </row>
    <row r="34" spans="1:12" ht="24.75" customHeight="1">
      <c r="A34" s="66"/>
      <c r="B34" s="71" t="s">
        <v>15</v>
      </c>
      <c r="C34" s="72"/>
      <c r="D34" s="5" t="s">
        <v>48</v>
      </c>
      <c r="E34" s="36">
        <f aca="true" t="shared" si="2" ref="E34:J34">SUM(E30:E33)</f>
        <v>37985.2</v>
      </c>
      <c r="F34" s="36">
        <f t="shared" si="2"/>
        <v>8804.000000000002</v>
      </c>
      <c r="G34" s="37">
        <f t="shared" si="2"/>
        <v>9054.800000000001</v>
      </c>
      <c r="H34" s="36">
        <f t="shared" si="2"/>
        <v>8218.2</v>
      </c>
      <c r="I34" s="36">
        <f t="shared" si="2"/>
        <v>5720.1</v>
      </c>
      <c r="J34" s="36">
        <f t="shared" si="2"/>
        <v>6188.1</v>
      </c>
      <c r="K34" s="58"/>
      <c r="L34" s="1"/>
    </row>
    <row r="35" spans="1:12" ht="22.5" customHeight="1">
      <c r="A35" s="64" t="s">
        <v>16</v>
      </c>
      <c r="B35" s="75" t="s">
        <v>28</v>
      </c>
      <c r="C35" s="3" t="s">
        <v>8</v>
      </c>
      <c r="D35" s="3" t="s">
        <v>48</v>
      </c>
      <c r="E35" s="34">
        <f aca="true" t="shared" si="3" ref="E35:E49">SUM(F35:J35)</f>
        <v>22586.2</v>
      </c>
      <c r="F35" s="34">
        <v>5529.3</v>
      </c>
      <c r="G35" s="35">
        <v>4568.7</v>
      </c>
      <c r="H35" s="34">
        <v>4952.2</v>
      </c>
      <c r="I35" s="34">
        <v>3582.6</v>
      </c>
      <c r="J35" s="34">
        <v>3953.4</v>
      </c>
      <c r="K35" s="58"/>
      <c r="L35" s="1"/>
    </row>
    <row r="36" spans="1:12" ht="22.5" customHeight="1">
      <c r="A36" s="65"/>
      <c r="B36" s="59"/>
      <c r="C36" s="3" t="s">
        <v>9</v>
      </c>
      <c r="D36" s="3" t="s">
        <v>48</v>
      </c>
      <c r="E36" s="34">
        <f t="shared" si="3"/>
        <v>3769.3</v>
      </c>
      <c r="F36" s="34">
        <v>1432.4</v>
      </c>
      <c r="G36" s="35">
        <v>1177.5</v>
      </c>
      <c r="H36" s="34">
        <v>1159.4</v>
      </c>
      <c r="I36" s="38">
        <v>0</v>
      </c>
      <c r="J36" s="38">
        <v>0</v>
      </c>
      <c r="K36" s="58"/>
      <c r="L36" s="1"/>
    </row>
    <row r="37" spans="1:12" ht="22.5" customHeight="1">
      <c r="A37" s="65"/>
      <c r="B37" s="59"/>
      <c r="C37" s="3" t="s">
        <v>10</v>
      </c>
      <c r="D37" s="3" t="s">
        <v>48</v>
      </c>
      <c r="E37" s="38">
        <f t="shared" si="3"/>
        <v>0</v>
      </c>
      <c r="F37" s="38">
        <v>0</v>
      </c>
      <c r="G37" s="39">
        <v>0</v>
      </c>
      <c r="H37" s="38">
        <v>0</v>
      </c>
      <c r="I37" s="38">
        <v>0</v>
      </c>
      <c r="J37" s="38">
        <v>0</v>
      </c>
      <c r="K37" s="58"/>
      <c r="L37" s="1"/>
    </row>
    <row r="38" spans="1:12" ht="22.5" customHeight="1">
      <c r="A38" s="66"/>
      <c r="B38" s="60"/>
      <c r="C38" s="3" t="s">
        <v>11</v>
      </c>
      <c r="D38" s="3" t="s">
        <v>48</v>
      </c>
      <c r="E38" s="34">
        <f t="shared" si="3"/>
        <v>333.7</v>
      </c>
      <c r="F38" s="34">
        <v>51.6</v>
      </c>
      <c r="G38" s="35">
        <v>72.1</v>
      </c>
      <c r="H38" s="34">
        <v>70</v>
      </c>
      <c r="I38" s="34">
        <v>70</v>
      </c>
      <c r="J38" s="34">
        <v>70</v>
      </c>
      <c r="K38" s="58"/>
      <c r="L38" s="1"/>
    </row>
    <row r="39" spans="1:12" ht="22.5" customHeight="1">
      <c r="A39" s="64" t="s">
        <v>17</v>
      </c>
      <c r="B39" s="75" t="s">
        <v>50</v>
      </c>
      <c r="C39" s="3" t="s">
        <v>8</v>
      </c>
      <c r="D39" s="3" t="s">
        <v>48</v>
      </c>
      <c r="E39" s="34">
        <f t="shared" si="3"/>
        <v>1032</v>
      </c>
      <c r="F39" s="34">
        <v>167.2</v>
      </c>
      <c r="G39" s="35">
        <v>768.6</v>
      </c>
      <c r="H39" s="34">
        <v>96.2</v>
      </c>
      <c r="I39" s="38">
        <v>0</v>
      </c>
      <c r="J39" s="38">
        <v>0</v>
      </c>
      <c r="K39" s="58"/>
      <c r="L39" s="1"/>
    </row>
    <row r="40" spans="1:12" ht="22.5" customHeight="1">
      <c r="A40" s="65"/>
      <c r="B40" s="76"/>
      <c r="C40" s="3" t="s">
        <v>9</v>
      </c>
      <c r="D40" s="3" t="s">
        <v>48</v>
      </c>
      <c r="E40" s="34">
        <f t="shared" si="3"/>
        <v>9871.5</v>
      </c>
      <c r="F40" s="34">
        <v>1505.1</v>
      </c>
      <c r="G40" s="35">
        <v>2305.6</v>
      </c>
      <c r="H40" s="34">
        <v>1828.6</v>
      </c>
      <c r="I40" s="34">
        <v>2067.5</v>
      </c>
      <c r="J40" s="34">
        <v>2164.7</v>
      </c>
      <c r="K40" s="58"/>
      <c r="L40" s="1"/>
    </row>
    <row r="41" spans="1:12" ht="22.5" customHeight="1">
      <c r="A41" s="60"/>
      <c r="B41" s="77"/>
      <c r="C41" s="3" t="s">
        <v>11</v>
      </c>
      <c r="D41" s="3" t="s">
        <v>48</v>
      </c>
      <c r="E41" s="38">
        <f t="shared" si="3"/>
        <v>0</v>
      </c>
      <c r="F41" s="38">
        <v>0</v>
      </c>
      <c r="G41" s="39">
        <v>0</v>
      </c>
      <c r="H41" s="38">
        <v>0</v>
      </c>
      <c r="I41" s="38">
        <v>0</v>
      </c>
      <c r="J41" s="38">
        <v>0</v>
      </c>
      <c r="K41" s="58"/>
      <c r="L41" s="1"/>
    </row>
    <row r="42" spans="1:12" ht="22.5" customHeight="1">
      <c r="A42" s="64" t="s">
        <v>18</v>
      </c>
      <c r="B42" s="75" t="s">
        <v>29</v>
      </c>
      <c r="C42" s="3" t="s">
        <v>8</v>
      </c>
      <c r="D42" s="3" t="s">
        <v>48</v>
      </c>
      <c r="E42" s="34">
        <f t="shared" si="3"/>
        <v>8.7</v>
      </c>
      <c r="F42" s="34">
        <v>2.7</v>
      </c>
      <c r="G42" s="35">
        <v>3</v>
      </c>
      <c r="H42" s="34">
        <v>3</v>
      </c>
      <c r="I42" s="38">
        <v>0</v>
      </c>
      <c r="J42" s="38">
        <v>0</v>
      </c>
      <c r="K42" s="58"/>
      <c r="L42" s="1"/>
    </row>
    <row r="43" spans="1:12" ht="22.5" customHeight="1">
      <c r="A43" s="65"/>
      <c r="B43" s="59"/>
      <c r="C43" s="3" t="s">
        <v>9</v>
      </c>
      <c r="D43" s="3" t="s">
        <v>48</v>
      </c>
      <c r="E43" s="34">
        <f t="shared" si="3"/>
        <v>27.8</v>
      </c>
      <c r="F43" s="34">
        <v>16.5</v>
      </c>
      <c r="G43" s="35">
        <v>5.6</v>
      </c>
      <c r="H43" s="35">
        <v>5.7</v>
      </c>
      <c r="I43" s="38">
        <v>0</v>
      </c>
      <c r="J43" s="38">
        <v>0</v>
      </c>
      <c r="K43" s="58"/>
      <c r="L43" s="1"/>
    </row>
    <row r="44" spans="1:12" ht="22.5" customHeight="1">
      <c r="A44" s="65"/>
      <c r="B44" s="59"/>
      <c r="C44" s="3" t="s">
        <v>10</v>
      </c>
      <c r="D44" s="3" t="s">
        <v>48</v>
      </c>
      <c r="E44" s="34">
        <f t="shared" si="3"/>
        <v>23.7</v>
      </c>
      <c r="F44" s="34">
        <v>7.6</v>
      </c>
      <c r="G44" s="35">
        <v>8.3</v>
      </c>
      <c r="H44" s="35">
        <v>7.8</v>
      </c>
      <c r="I44" s="38">
        <v>0</v>
      </c>
      <c r="J44" s="38">
        <v>0</v>
      </c>
      <c r="K44" s="58"/>
      <c r="L44" s="1"/>
    </row>
    <row r="45" spans="1:12" ht="22.5" customHeight="1">
      <c r="A45" s="66"/>
      <c r="B45" s="60"/>
      <c r="C45" s="3" t="s">
        <v>11</v>
      </c>
      <c r="D45" s="3" t="s">
        <v>48</v>
      </c>
      <c r="E45" s="38">
        <f t="shared" si="3"/>
        <v>0</v>
      </c>
      <c r="F45" s="38">
        <v>0</v>
      </c>
      <c r="G45" s="39">
        <v>0</v>
      </c>
      <c r="H45" s="38">
        <v>0</v>
      </c>
      <c r="I45" s="38">
        <v>0</v>
      </c>
      <c r="J45" s="38">
        <v>0</v>
      </c>
      <c r="K45" s="58"/>
      <c r="L45" s="1"/>
    </row>
    <row r="46" spans="1:12" ht="41.25" customHeight="1">
      <c r="A46" s="64" t="s">
        <v>19</v>
      </c>
      <c r="B46" s="75" t="s">
        <v>60</v>
      </c>
      <c r="C46" s="3" t="s">
        <v>9</v>
      </c>
      <c r="D46" s="3" t="s">
        <v>48</v>
      </c>
      <c r="E46" s="34">
        <f t="shared" si="3"/>
        <v>21</v>
      </c>
      <c r="F46" s="38">
        <v>0</v>
      </c>
      <c r="G46" s="35">
        <v>10.5</v>
      </c>
      <c r="H46" s="34">
        <v>10.5</v>
      </c>
      <c r="I46" s="38">
        <v>0</v>
      </c>
      <c r="J46" s="38">
        <v>0</v>
      </c>
      <c r="K46" s="58"/>
      <c r="L46" s="1"/>
    </row>
    <row r="47" spans="1:12" ht="72.75" customHeight="1">
      <c r="A47" s="66"/>
      <c r="B47" s="85"/>
      <c r="C47" s="3" t="s">
        <v>10</v>
      </c>
      <c r="D47" s="3" t="s">
        <v>48</v>
      </c>
      <c r="E47" s="34">
        <f t="shared" si="3"/>
        <v>261.3</v>
      </c>
      <c r="F47" s="34">
        <v>91.6</v>
      </c>
      <c r="G47" s="35">
        <v>84.9</v>
      </c>
      <c r="H47" s="34">
        <v>84.8</v>
      </c>
      <c r="I47" s="38">
        <v>0</v>
      </c>
      <c r="J47" s="38">
        <v>0</v>
      </c>
      <c r="K47" s="63"/>
      <c r="L47" s="1"/>
    </row>
    <row r="48" spans="1:11" ht="14.25" customHeight="1">
      <c r="A48" s="26">
        <v>1</v>
      </c>
      <c r="B48" s="26">
        <v>2</v>
      </c>
      <c r="C48" s="26">
        <v>3</v>
      </c>
      <c r="D48" s="26">
        <v>4</v>
      </c>
      <c r="E48" s="52">
        <v>5</v>
      </c>
      <c r="F48" s="52">
        <v>6</v>
      </c>
      <c r="G48" s="53">
        <v>7</v>
      </c>
      <c r="H48" s="52">
        <v>8</v>
      </c>
      <c r="I48" s="52">
        <v>9</v>
      </c>
      <c r="J48" s="52">
        <v>10</v>
      </c>
      <c r="K48" s="26">
        <v>11</v>
      </c>
    </row>
    <row r="49" spans="1:12" ht="78" customHeight="1">
      <c r="A49" s="5" t="s">
        <v>37</v>
      </c>
      <c r="B49" s="6" t="s">
        <v>61</v>
      </c>
      <c r="C49" s="3" t="s">
        <v>10</v>
      </c>
      <c r="D49" s="3" t="s">
        <v>48</v>
      </c>
      <c r="E49" s="34">
        <f t="shared" si="3"/>
        <v>50</v>
      </c>
      <c r="F49" s="38">
        <v>0</v>
      </c>
      <c r="G49" s="35">
        <v>50</v>
      </c>
      <c r="H49" s="38">
        <v>0</v>
      </c>
      <c r="I49" s="38">
        <v>0</v>
      </c>
      <c r="J49" s="38">
        <v>0</v>
      </c>
      <c r="K49" s="3"/>
      <c r="L49" s="1"/>
    </row>
    <row r="50" spans="1:12" ht="14.25" customHeight="1">
      <c r="A50" s="88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  <c r="L50" s="1"/>
    </row>
    <row r="51" spans="1:12" ht="24.75" customHeight="1">
      <c r="A51" s="64" t="s">
        <v>20</v>
      </c>
      <c r="B51" s="75" t="s">
        <v>34</v>
      </c>
      <c r="C51" s="3" t="s">
        <v>8</v>
      </c>
      <c r="D51" s="3" t="s">
        <v>48</v>
      </c>
      <c r="E51" s="34">
        <f>SUM(F51:J51)</f>
        <v>57817</v>
      </c>
      <c r="F51" s="34">
        <v>13290.3</v>
      </c>
      <c r="G51" s="35">
        <f>SUM(G57+G62)</f>
        <v>13380.4</v>
      </c>
      <c r="H51" s="34">
        <f>SUM(H57+H62+H68)</f>
        <v>14488.3</v>
      </c>
      <c r="I51" s="34">
        <f>SUM(I57+I62)</f>
        <v>7964.1</v>
      </c>
      <c r="J51" s="34">
        <f>SUM(J57+J62)</f>
        <v>8693.9</v>
      </c>
      <c r="K51" s="64" t="s">
        <v>55</v>
      </c>
      <c r="L51" s="1"/>
    </row>
    <row r="52" spans="1:12" ht="24.75" customHeight="1">
      <c r="A52" s="65"/>
      <c r="B52" s="84"/>
      <c r="C52" s="3" t="s">
        <v>9</v>
      </c>
      <c r="D52" s="3" t="s">
        <v>48</v>
      </c>
      <c r="E52" s="34">
        <f>SUM(F52:J52)</f>
        <v>33454.1</v>
      </c>
      <c r="F52" s="34">
        <v>8898.3</v>
      </c>
      <c r="G52" s="35">
        <f>SUM(G58+G63+G66)</f>
        <v>9705.3</v>
      </c>
      <c r="H52" s="34">
        <f>SUM(H63+H58+H66+H71)</f>
        <v>6636</v>
      </c>
      <c r="I52" s="34">
        <f>SUM(I63)</f>
        <v>4012.4</v>
      </c>
      <c r="J52" s="34">
        <f>SUM(J63)</f>
        <v>4202.1</v>
      </c>
      <c r="K52" s="65"/>
      <c r="L52" s="1"/>
    </row>
    <row r="53" spans="1:12" ht="27" customHeight="1">
      <c r="A53" s="65"/>
      <c r="B53" s="84"/>
      <c r="C53" s="3" t="s">
        <v>10</v>
      </c>
      <c r="D53" s="3" t="s">
        <v>48</v>
      </c>
      <c r="E53" s="34">
        <f>SUM(F53:J53)</f>
        <v>5540</v>
      </c>
      <c r="F53" s="34">
        <v>150</v>
      </c>
      <c r="G53" s="35">
        <f>SUM(G67)</f>
        <v>2581</v>
      </c>
      <c r="H53" s="34">
        <f>SUM(H67+H69)</f>
        <v>2809</v>
      </c>
      <c r="I53" s="38">
        <v>0</v>
      </c>
      <c r="J53" s="38">
        <v>0</v>
      </c>
      <c r="K53" s="65"/>
      <c r="L53" s="1"/>
    </row>
    <row r="54" spans="1:12" ht="64.5" customHeight="1">
      <c r="A54" s="65"/>
      <c r="B54" s="84"/>
      <c r="C54" s="3" t="s">
        <v>21</v>
      </c>
      <c r="D54" s="3" t="s">
        <v>48</v>
      </c>
      <c r="E54" s="34">
        <f>SUM(F54:J54)</f>
        <v>1058</v>
      </c>
      <c r="F54" s="34">
        <v>848</v>
      </c>
      <c r="G54" s="35">
        <f>SUM(G60)</f>
        <v>130</v>
      </c>
      <c r="H54" s="34">
        <f>SUM(H60)</f>
        <v>80</v>
      </c>
      <c r="I54" s="38">
        <v>0</v>
      </c>
      <c r="J54" s="38">
        <v>0</v>
      </c>
      <c r="K54" s="65"/>
      <c r="L54" s="1"/>
    </row>
    <row r="55" spans="1:12" ht="24.75" customHeight="1">
      <c r="A55" s="65"/>
      <c r="B55" s="85"/>
      <c r="C55" s="3" t="s">
        <v>11</v>
      </c>
      <c r="D55" s="3" t="s">
        <v>48</v>
      </c>
      <c r="E55" s="34">
        <f>SUM(F55:J55)</f>
        <v>5394.7</v>
      </c>
      <c r="F55" s="34">
        <v>868</v>
      </c>
      <c r="G55" s="35">
        <f>SUM(G61+G68)</f>
        <v>726.7</v>
      </c>
      <c r="H55" s="34">
        <f>SUM(H61)</f>
        <v>2000</v>
      </c>
      <c r="I55" s="34">
        <v>900</v>
      </c>
      <c r="J55" s="34">
        <v>900</v>
      </c>
      <c r="K55" s="65"/>
      <c r="L55" s="1"/>
    </row>
    <row r="56" spans="1:12" ht="24.75" customHeight="1">
      <c r="A56" s="66"/>
      <c r="B56" s="71" t="s">
        <v>15</v>
      </c>
      <c r="C56" s="72"/>
      <c r="D56" s="5" t="s">
        <v>48</v>
      </c>
      <c r="E56" s="36">
        <f aca="true" t="shared" si="4" ref="E56:J56">SUM(E51:E55)</f>
        <v>103263.8</v>
      </c>
      <c r="F56" s="36">
        <f t="shared" si="4"/>
        <v>24054.6</v>
      </c>
      <c r="G56" s="37">
        <f t="shared" si="4"/>
        <v>26523.399999999998</v>
      </c>
      <c r="H56" s="36">
        <f t="shared" si="4"/>
        <v>26013.3</v>
      </c>
      <c r="I56" s="36">
        <f t="shared" si="4"/>
        <v>12876.5</v>
      </c>
      <c r="J56" s="36">
        <f t="shared" si="4"/>
        <v>13796</v>
      </c>
      <c r="K56" s="65"/>
      <c r="L56" s="1"/>
    </row>
    <row r="57" spans="1:12" ht="24.75" customHeight="1">
      <c r="A57" s="64" t="s">
        <v>22</v>
      </c>
      <c r="B57" s="75" t="s">
        <v>28</v>
      </c>
      <c r="C57" s="3" t="s">
        <v>8</v>
      </c>
      <c r="D57" s="3" t="s">
        <v>48</v>
      </c>
      <c r="E57" s="34">
        <f aca="true" t="shared" si="5" ref="E57:E63">SUM(F57:J57)</f>
        <v>55367.1</v>
      </c>
      <c r="F57" s="34">
        <v>12926.5</v>
      </c>
      <c r="G57" s="35">
        <v>11781.1</v>
      </c>
      <c r="H57" s="34">
        <v>14001.5</v>
      </c>
      <c r="I57" s="34">
        <v>7964.1</v>
      </c>
      <c r="J57" s="34">
        <v>8693.9</v>
      </c>
      <c r="K57" s="65"/>
      <c r="L57" s="1"/>
    </row>
    <row r="58" spans="1:12" ht="24.75" customHeight="1">
      <c r="A58" s="65"/>
      <c r="B58" s="59"/>
      <c r="C58" s="3" t="s">
        <v>9</v>
      </c>
      <c r="D58" s="3" t="s">
        <v>48</v>
      </c>
      <c r="E58" s="34">
        <f t="shared" si="5"/>
        <v>12882.5</v>
      </c>
      <c r="F58" s="34">
        <v>5624.1</v>
      </c>
      <c r="G58" s="35">
        <v>4588.4</v>
      </c>
      <c r="H58" s="34">
        <v>2670</v>
      </c>
      <c r="I58" s="38">
        <v>0</v>
      </c>
      <c r="J58" s="38">
        <v>0</v>
      </c>
      <c r="K58" s="65"/>
      <c r="L58" s="1"/>
    </row>
    <row r="59" spans="1:12" ht="24.75" customHeight="1">
      <c r="A59" s="65"/>
      <c r="B59" s="59"/>
      <c r="C59" s="3" t="s">
        <v>10</v>
      </c>
      <c r="D59" s="3" t="s">
        <v>48</v>
      </c>
      <c r="E59" s="38">
        <f t="shared" si="5"/>
        <v>0</v>
      </c>
      <c r="F59" s="38">
        <v>0</v>
      </c>
      <c r="G59" s="39">
        <v>0</v>
      </c>
      <c r="H59" s="38">
        <v>0</v>
      </c>
      <c r="I59" s="38">
        <v>0</v>
      </c>
      <c r="J59" s="38">
        <v>0</v>
      </c>
      <c r="K59" s="65"/>
      <c r="L59" s="1"/>
    </row>
    <row r="60" spans="1:12" ht="63.75" customHeight="1">
      <c r="A60" s="65"/>
      <c r="B60" s="59"/>
      <c r="C60" s="3" t="s">
        <v>21</v>
      </c>
      <c r="D60" s="3" t="s">
        <v>48</v>
      </c>
      <c r="E60" s="34">
        <f t="shared" si="5"/>
        <v>1058</v>
      </c>
      <c r="F60" s="34">
        <v>848</v>
      </c>
      <c r="G60" s="35">
        <v>130</v>
      </c>
      <c r="H60" s="34">
        <v>80</v>
      </c>
      <c r="I60" s="38">
        <v>0</v>
      </c>
      <c r="J60" s="38">
        <v>0</v>
      </c>
      <c r="K60" s="65"/>
      <c r="L60" s="1"/>
    </row>
    <row r="61" spans="1:12" ht="24.75" customHeight="1">
      <c r="A61" s="66"/>
      <c r="B61" s="60"/>
      <c r="C61" s="3" t="s">
        <v>11</v>
      </c>
      <c r="D61" s="3" t="s">
        <v>48</v>
      </c>
      <c r="E61" s="34">
        <f t="shared" si="5"/>
        <v>5240.7</v>
      </c>
      <c r="F61" s="34">
        <v>868</v>
      </c>
      <c r="G61" s="35">
        <v>572.7</v>
      </c>
      <c r="H61" s="34">
        <v>2000</v>
      </c>
      <c r="I61" s="34">
        <v>900</v>
      </c>
      <c r="J61" s="34">
        <v>900</v>
      </c>
      <c r="K61" s="65"/>
      <c r="L61" s="1"/>
    </row>
    <row r="62" spans="1:12" ht="24.75" customHeight="1">
      <c r="A62" s="64" t="s">
        <v>23</v>
      </c>
      <c r="B62" s="75" t="s">
        <v>50</v>
      </c>
      <c r="C62" s="3" t="s">
        <v>8</v>
      </c>
      <c r="D62" s="3" t="s">
        <v>48</v>
      </c>
      <c r="E62" s="34">
        <f t="shared" si="5"/>
        <v>2149.9</v>
      </c>
      <c r="F62" s="34">
        <v>363.8</v>
      </c>
      <c r="G62" s="35">
        <v>1599.3</v>
      </c>
      <c r="H62" s="34">
        <v>186.8</v>
      </c>
      <c r="I62" s="38">
        <v>0</v>
      </c>
      <c r="J62" s="38">
        <v>0</v>
      </c>
      <c r="K62" s="65"/>
      <c r="L62" s="1"/>
    </row>
    <row r="63" spans="1:12" ht="24.75" customHeight="1">
      <c r="A63" s="65"/>
      <c r="B63" s="76"/>
      <c r="C63" s="3" t="s">
        <v>9</v>
      </c>
      <c r="D63" s="3" t="s">
        <v>48</v>
      </c>
      <c r="E63" s="34">
        <f t="shared" si="5"/>
        <v>19836.6</v>
      </c>
      <c r="F63" s="34">
        <v>3274.2</v>
      </c>
      <c r="G63" s="35">
        <v>4797.9</v>
      </c>
      <c r="H63" s="34">
        <v>3550</v>
      </c>
      <c r="I63" s="34">
        <v>4012.4</v>
      </c>
      <c r="J63" s="34">
        <v>4202.1</v>
      </c>
      <c r="K63" s="65"/>
      <c r="L63" s="1"/>
    </row>
    <row r="64" spans="1:12" ht="24.75" customHeight="1">
      <c r="A64" s="66"/>
      <c r="B64" s="77"/>
      <c r="C64" s="3" t="s">
        <v>11</v>
      </c>
      <c r="D64" s="3" t="s">
        <v>48</v>
      </c>
      <c r="E64" s="38">
        <f>SUM(G64:J64)</f>
        <v>0</v>
      </c>
      <c r="F64" s="38">
        <v>0</v>
      </c>
      <c r="G64" s="39">
        <v>0</v>
      </c>
      <c r="H64" s="38">
        <v>0</v>
      </c>
      <c r="I64" s="38">
        <v>0</v>
      </c>
      <c r="J64" s="38">
        <v>0</v>
      </c>
      <c r="K64" s="66"/>
      <c r="L64" s="1"/>
    </row>
    <row r="65" spans="1:11" ht="14.25" customHeight="1">
      <c r="A65" s="26">
        <v>1</v>
      </c>
      <c r="B65" s="26">
        <v>2</v>
      </c>
      <c r="C65" s="26">
        <v>3</v>
      </c>
      <c r="D65" s="26">
        <v>4</v>
      </c>
      <c r="E65" s="26">
        <v>5</v>
      </c>
      <c r="F65" s="26">
        <v>6</v>
      </c>
      <c r="G65" s="27">
        <v>7</v>
      </c>
      <c r="H65" s="26">
        <v>8</v>
      </c>
      <c r="I65" s="26">
        <v>9</v>
      </c>
      <c r="J65" s="26">
        <v>10</v>
      </c>
      <c r="K65" s="51">
        <v>11</v>
      </c>
    </row>
    <row r="66" spans="1:12" s="15" customFormat="1" ht="25.5" customHeight="1">
      <c r="A66" s="81" t="s">
        <v>24</v>
      </c>
      <c r="B66" s="78" t="s">
        <v>62</v>
      </c>
      <c r="C66" s="12" t="s">
        <v>9</v>
      </c>
      <c r="D66" s="3" t="s">
        <v>48</v>
      </c>
      <c r="E66" s="35">
        <f aca="true" t="shared" si="6" ref="E66:E71">SUM(F66:J66)</f>
        <v>660</v>
      </c>
      <c r="F66" s="39">
        <v>0</v>
      </c>
      <c r="G66" s="35">
        <v>319</v>
      </c>
      <c r="H66" s="35">
        <v>341</v>
      </c>
      <c r="I66" s="39">
        <v>0</v>
      </c>
      <c r="J66" s="39">
        <v>0</v>
      </c>
      <c r="K66" s="61"/>
      <c r="L66" s="14"/>
    </row>
    <row r="67" spans="1:12" s="15" customFormat="1" ht="25.5" customHeight="1">
      <c r="A67" s="82"/>
      <c r="B67" s="79"/>
      <c r="C67" s="3" t="s">
        <v>10</v>
      </c>
      <c r="D67" s="3" t="s">
        <v>48</v>
      </c>
      <c r="E67" s="35">
        <f t="shared" si="6"/>
        <v>5340</v>
      </c>
      <c r="F67" s="39">
        <v>0</v>
      </c>
      <c r="G67" s="35">
        <v>2581</v>
      </c>
      <c r="H67" s="35">
        <v>2759</v>
      </c>
      <c r="I67" s="39">
        <v>0</v>
      </c>
      <c r="J67" s="39">
        <v>0</v>
      </c>
      <c r="K67" s="62"/>
      <c r="L67" s="14"/>
    </row>
    <row r="68" spans="1:12" s="15" customFormat="1" ht="25.5" customHeight="1">
      <c r="A68" s="83"/>
      <c r="B68" s="80"/>
      <c r="C68" s="12" t="s">
        <v>8</v>
      </c>
      <c r="D68" s="3" t="s">
        <v>48</v>
      </c>
      <c r="E68" s="35">
        <f t="shared" si="6"/>
        <v>454</v>
      </c>
      <c r="F68" s="39">
        <v>0</v>
      </c>
      <c r="G68" s="35">
        <v>154</v>
      </c>
      <c r="H68" s="35">
        <v>300</v>
      </c>
      <c r="I68" s="39">
        <v>0</v>
      </c>
      <c r="J68" s="39">
        <v>0</v>
      </c>
      <c r="K68" s="62"/>
      <c r="L68" s="14"/>
    </row>
    <row r="69" spans="1:12" ht="66" customHeight="1">
      <c r="A69" s="13" t="s">
        <v>25</v>
      </c>
      <c r="B69" s="6" t="s">
        <v>59</v>
      </c>
      <c r="C69" s="3" t="s">
        <v>10</v>
      </c>
      <c r="D69" s="3" t="s">
        <v>48</v>
      </c>
      <c r="E69" s="34">
        <f t="shared" si="6"/>
        <v>100</v>
      </c>
      <c r="F69" s="34">
        <v>50</v>
      </c>
      <c r="G69" s="39">
        <v>0</v>
      </c>
      <c r="H69" s="34">
        <v>50</v>
      </c>
      <c r="I69" s="38">
        <v>0</v>
      </c>
      <c r="J69" s="38">
        <v>0</v>
      </c>
      <c r="K69" s="62"/>
      <c r="L69" s="1"/>
    </row>
    <row r="70" spans="1:12" ht="65.25" customHeight="1">
      <c r="A70" s="20" t="s">
        <v>32</v>
      </c>
      <c r="B70" s="19" t="s">
        <v>61</v>
      </c>
      <c r="C70" s="4" t="s">
        <v>10</v>
      </c>
      <c r="D70" s="4" t="s">
        <v>48</v>
      </c>
      <c r="E70" s="40">
        <f t="shared" si="6"/>
        <v>100</v>
      </c>
      <c r="F70" s="40">
        <v>100</v>
      </c>
      <c r="G70" s="47">
        <v>0</v>
      </c>
      <c r="H70" s="48">
        <v>0</v>
      </c>
      <c r="I70" s="48">
        <v>0</v>
      </c>
      <c r="J70" s="48">
        <v>0</v>
      </c>
      <c r="K70" s="62"/>
      <c r="L70" s="1"/>
    </row>
    <row r="71" spans="1:12" ht="65.25" customHeight="1">
      <c r="A71" s="5" t="s">
        <v>52</v>
      </c>
      <c r="B71" s="6" t="s">
        <v>51</v>
      </c>
      <c r="C71" s="3" t="s">
        <v>9</v>
      </c>
      <c r="D71" s="3" t="s">
        <v>48</v>
      </c>
      <c r="E71" s="34">
        <f t="shared" si="6"/>
        <v>75</v>
      </c>
      <c r="F71" s="34">
        <v>0</v>
      </c>
      <c r="G71" s="39">
        <v>0</v>
      </c>
      <c r="H71" s="34">
        <v>75</v>
      </c>
      <c r="I71" s="38">
        <v>0</v>
      </c>
      <c r="J71" s="38">
        <v>0</v>
      </c>
      <c r="K71" s="63"/>
      <c r="L71" s="1"/>
    </row>
    <row r="72" spans="1:12" ht="14.25" customHeight="1">
      <c r="A72" s="88" t="s">
        <v>42</v>
      </c>
      <c r="B72" s="89"/>
      <c r="C72" s="89"/>
      <c r="D72" s="89"/>
      <c r="E72" s="89"/>
      <c r="F72" s="89"/>
      <c r="G72" s="89"/>
      <c r="H72" s="89"/>
      <c r="I72" s="89"/>
      <c r="J72" s="89"/>
      <c r="K72" s="90"/>
      <c r="L72" s="1"/>
    </row>
    <row r="73" spans="1:12" ht="31.5" customHeight="1">
      <c r="A73" s="73" t="s">
        <v>36</v>
      </c>
      <c r="B73" s="75" t="s">
        <v>38</v>
      </c>
      <c r="C73" s="12" t="s">
        <v>9</v>
      </c>
      <c r="D73" s="3" t="s">
        <v>48</v>
      </c>
      <c r="E73" s="41">
        <f>SUM(F73:J73)</f>
        <v>3863.7</v>
      </c>
      <c r="F73" s="49">
        <v>0</v>
      </c>
      <c r="G73" s="42">
        <f>SUM(G76)</f>
        <v>2307.4</v>
      </c>
      <c r="H73" s="41">
        <f>SUM(H76)</f>
        <v>1556.3</v>
      </c>
      <c r="I73" s="49">
        <v>0</v>
      </c>
      <c r="J73" s="49">
        <v>0</v>
      </c>
      <c r="K73" s="64" t="s">
        <v>56</v>
      </c>
      <c r="L73" s="1"/>
    </row>
    <row r="74" spans="1:12" ht="31.5" customHeight="1">
      <c r="A74" s="74"/>
      <c r="B74" s="66"/>
      <c r="C74" s="3" t="s">
        <v>8</v>
      </c>
      <c r="D74" s="3" t="s">
        <v>48</v>
      </c>
      <c r="E74" s="41">
        <f>SUM(F74:J74)</f>
        <v>294.3</v>
      </c>
      <c r="F74" s="49">
        <v>0</v>
      </c>
      <c r="G74" s="42">
        <f>SUM(G77)</f>
        <v>121.4</v>
      </c>
      <c r="H74" s="41">
        <f>SUM(H77)</f>
        <v>172.9</v>
      </c>
      <c r="I74" s="49">
        <v>0</v>
      </c>
      <c r="J74" s="49">
        <v>0</v>
      </c>
      <c r="K74" s="65"/>
      <c r="L74" s="1"/>
    </row>
    <row r="75" spans="1:12" ht="24.75" customHeight="1">
      <c r="A75" s="70"/>
      <c r="B75" s="71" t="s">
        <v>15</v>
      </c>
      <c r="C75" s="72"/>
      <c r="D75" s="5" t="s">
        <v>48</v>
      </c>
      <c r="E75" s="43">
        <f aca="true" t="shared" si="7" ref="E75:J75">SUM(E73:E74)</f>
        <v>4158</v>
      </c>
      <c r="F75" s="50">
        <f t="shared" si="7"/>
        <v>0</v>
      </c>
      <c r="G75" s="44">
        <f t="shared" si="7"/>
        <v>2428.8</v>
      </c>
      <c r="H75" s="43">
        <f>SUM(H73:H74)</f>
        <v>1729.2</v>
      </c>
      <c r="I75" s="50">
        <f t="shared" si="7"/>
        <v>0</v>
      </c>
      <c r="J75" s="50">
        <f t="shared" si="7"/>
        <v>0</v>
      </c>
      <c r="K75" s="69"/>
      <c r="L75" s="1"/>
    </row>
    <row r="76" spans="1:12" ht="38.25" customHeight="1">
      <c r="A76" s="73" t="s">
        <v>33</v>
      </c>
      <c r="B76" s="75" t="s">
        <v>43</v>
      </c>
      <c r="C76" s="12" t="s">
        <v>9</v>
      </c>
      <c r="D76" s="3" t="s">
        <v>48</v>
      </c>
      <c r="E76" s="41">
        <f>SUM(F76:J76)</f>
        <v>3863.7</v>
      </c>
      <c r="F76" s="49">
        <v>0</v>
      </c>
      <c r="G76" s="42">
        <v>2307.4</v>
      </c>
      <c r="H76" s="41">
        <v>1556.3</v>
      </c>
      <c r="I76" s="49"/>
      <c r="J76" s="49"/>
      <c r="K76" s="69"/>
      <c r="L76" s="1"/>
    </row>
    <row r="77" spans="1:12" ht="39" customHeight="1">
      <c r="A77" s="91"/>
      <c r="B77" s="66"/>
      <c r="C77" s="3" t="s">
        <v>8</v>
      </c>
      <c r="D77" s="3" t="s">
        <v>48</v>
      </c>
      <c r="E77" s="41">
        <f>SUM(F77:J77)</f>
        <v>294.3</v>
      </c>
      <c r="F77" s="49">
        <v>0</v>
      </c>
      <c r="G77" s="42">
        <v>121.4</v>
      </c>
      <c r="H77" s="41">
        <v>172.9</v>
      </c>
      <c r="I77" s="49">
        <v>0</v>
      </c>
      <c r="J77" s="49">
        <v>0</v>
      </c>
      <c r="K77" s="70"/>
      <c r="L77" s="1"/>
    </row>
    <row r="78" spans="1:12" ht="25.5" customHeight="1">
      <c r="A78" s="64"/>
      <c r="B78" s="64" t="s">
        <v>57</v>
      </c>
      <c r="C78" s="16" t="s">
        <v>8</v>
      </c>
      <c r="D78" s="3" t="s">
        <v>48</v>
      </c>
      <c r="E78" s="45">
        <f>SUM(F78:J78)</f>
        <v>120665.9</v>
      </c>
      <c r="F78" s="45">
        <v>26312.1</v>
      </c>
      <c r="G78" s="46">
        <f>SUM(G13+G30+G51+G74)</f>
        <v>25941.300000000003</v>
      </c>
      <c r="H78" s="45">
        <f>SUM(H13+H30+H51+H74)</f>
        <v>26607.1</v>
      </c>
      <c r="I78" s="45">
        <f aca="true" t="shared" si="8" ref="I78:J80">SUM(I13+I30+I51)</f>
        <v>20352.4</v>
      </c>
      <c r="J78" s="45">
        <f t="shared" si="8"/>
        <v>21453</v>
      </c>
      <c r="K78" s="57"/>
      <c r="L78" s="1"/>
    </row>
    <row r="79" spans="1:12" ht="25.5" customHeight="1">
      <c r="A79" s="65"/>
      <c r="B79" s="67"/>
      <c r="C79" s="3" t="s">
        <v>9</v>
      </c>
      <c r="D79" s="3" t="s">
        <v>48</v>
      </c>
      <c r="E79" s="34">
        <f>SUM(F79:J79)</f>
        <v>56623.1</v>
      </c>
      <c r="F79" s="34">
        <v>13320.9</v>
      </c>
      <c r="G79" s="35">
        <f>SUM(G14+G31+G52+G73)</f>
        <v>18405.3</v>
      </c>
      <c r="H79" s="34">
        <f>SUM(H14+H31+H52+H73)</f>
        <v>12241.9</v>
      </c>
      <c r="I79" s="34">
        <f t="shared" si="8"/>
        <v>6171</v>
      </c>
      <c r="J79" s="34">
        <f t="shared" si="8"/>
        <v>6484</v>
      </c>
      <c r="K79" s="58"/>
      <c r="L79" s="1"/>
    </row>
    <row r="80" spans="1:12" ht="26.25" customHeight="1">
      <c r="A80" s="66"/>
      <c r="B80" s="68"/>
      <c r="C80" s="3" t="s">
        <v>10</v>
      </c>
      <c r="D80" s="3" t="s">
        <v>48</v>
      </c>
      <c r="E80" s="34">
        <f>SUM(F80:J80)</f>
        <v>5875</v>
      </c>
      <c r="F80" s="34">
        <v>249.2</v>
      </c>
      <c r="G80" s="35">
        <f>SUM(G15+G32+G53)</f>
        <v>2724.2</v>
      </c>
      <c r="H80" s="34">
        <f>SUM(H15+H32+H53)</f>
        <v>2901.6</v>
      </c>
      <c r="I80" s="38">
        <f t="shared" si="8"/>
        <v>0</v>
      </c>
      <c r="J80" s="38">
        <f t="shared" si="8"/>
        <v>0</v>
      </c>
      <c r="K80" s="58"/>
      <c r="L80" s="1"/>
    </row>
    <row r="81" spans="1:12" ht="14.25" customHeight="1">
      <c r="A81" s="54">
        <v>1</v>
      </c>
      <c r="B81" s="54">
        <v>2</v>
      </c>
      <c r="C81" s="54">
        <v>3</v>
      </c>
      <c r="D81" s="54">
        <v>4</v>
      </c>
      <c r="E81" s="54">
        <v>5</v>
      </c>
      <c r="F81" s="54">
        <v>6</v>
      </c>
      <c r="G81" s="55">
        <v>7</v>
      </c>
      <c r="H81" s="54">
        <v>8</v>
      </c>
      <c r="I81" s="54">
        <v>9</v>
      </c>
      <c r="J81" s="54">
        <v>10</v>
      </c>
      <c r="K81" s="5">
        <v>11</v>
      </c>
      <c r="L81" s="1"/>
    </row>
    <row r="82" spans="1:12" ht="64.5" customHeight="1">
      <c r="A82" s="3"/>
      <c r="B82" s="56"/>
      <c r="C82" s="3" t="s">
        <v>21</v>
      </c>
      <c r="D82" s="3" t="s">
        <v>48</v>
      </c>
      <c r="E82" s="34">
        <f>SUM(F82:J82)</f>
        <v>1058</v>
      </c>
      <c r="F82" s="34">
        <v>848</v>
      </c>
      <c r="G82" s="35">
        <f>SUM(G54)</f>
        <v>130</v>
      </c>
      <c r="H82" s="34">
        <f>SUM(H54)</f>
        <v>80</v>
      </c>
      <c r="I82" s="38">
        <f>SUM(I60)</f>
        <v>0</v>
      </c>
      <c r="J82" s="38">
        <f>SUM(J60)</f>
        <v>0</v>
      </c>
      <c r="K82" s="57"/>
      <c r="L82" s="1"/>
    </row>
    <row r="83" spans="1:12" ht="25.5" customHeight="1">
      <c r="A83" s="99"/>
      <c r="B83" s="87"/>
      <c r="C83" s="4" t="s">
        <v>11</v>
      </c>
      <c r="D83" s="3" t="s">
        <v>48</v>
      </c>
      <c r="E83" s="34">
        <f>SUM(F83:J83)</f>
        <v>8286</v>
      </c>
      <c r="F83" s="34">
        <v>1401.4</v>
      </c>
      <c r="G83" s="35">
        <f>SUM(G16+G33+G55)</f>
        <v>1374.6</v>
      </c>
      <c r="H83" s="34">
        <f>SUM(H16+H33+H55)</f>
        <v>2570</v>
      </c>
      <c r="I83" s="34">
        <f>SUM(I16+I33+I55)</f>
        <v>1470</v>
      </c>
      <c r="J83" s="34">
        <f>SUM(J16+J33+J55)</f>
        <v>1470</v>
      </c>
      <c r="K83" s="59"/>
      <c r="L83" s="1"/>
    </row>
    <row r="84" spans="1:12" ht="18.75" customHeight="1">
      <c r="A84" s="71" t="s">
        <v>26</v>
      </c>
      <c r="B84" s="86"/>
      <c r="C84" s="87"/>
      <c r="D84" s="5" t="s">
        <v>48</v>
      </c>
      <c r="E84" s="37">
        <f aca="true" t="shared" si="9" ref="E84:J84">SUM(E78+E79+E80+E82+E83)</f>
        <v>192508</v>
      </c>
      <c r="F84" s="36">
        <f t="shared" si="9"/>
        <v>42131.6</v>
      </c>
      <c r="G84" s="37">
        <f t="shared" si="9"/>
        <v>48575.4</v>
      </c>
      <c r="H84" s="36">
        <f t="shared" si="9"/>
        <v>44400.6</v>
      </c>
      <c r="I84" s="36">
        <f t="shared" si="9"/>
        <v>27993.4</v>
      </c>
      <c r="J84" s="36">
        <f t="shared" si="9"/>
        <v>29407</v>
      </c>
      <c r="K84" s="60"/>
      <c r="L84" s="1"/>
    </row>
    <row r="85" spans="1:12" s="33" customFormat="1" ht="15">
      <c r="A85" s="28"/>
      <c r="B85" s="29" t="s">
        <v>58</v>
      </c>
      <c r="C85" s="30"/>
      <c r="D85" s="30"/>
      <c r="E85" s="30"/>
      <c r="F85" s="30"/>
      <c r="G85" s="31"/>
      <c r="H85" s="30"/>
      <c r="I85" s="30"/>
      <c r="J85" s="30"/>
      <c r="K85" s="30"/>
      <c r="L85" s="32"/>
    </row>
    <row r="86" spans="1:12" s="33" customFormat="1" ht="15">
      <c r="A86" s="28"/>
      <c r="B86" s="97" t="s">
        <v>63</v>
      </c>
      <c r="C86" s="98"/>
      <c r="D86" s="30"/>
      <c r="E86" s="30"/>
      <c r="F86" s="93" t="s">
        <v>64</v>
      </c>
      <c r="G86" s="93"/>
      <c r="H86" s="93"/>
      <c r="I86" s="93"/>
      <c r="J86" s="30"/>
      <c r="K86" s="30"/>
      <c r="L86" s="32"/>
    </row>
    <row r="87" spans="1:12" ht="12.75">
      <c r="A87" s="8"/>
      <c r="B87" s="7"/>
      <c r="C87" s="7"/>
      <c r="D87" s="7"/>
      <c r="E87" s="7"/>
      <c r="F87" s="7"/>
      <c r="G87" s="24"/>
      <c r="H87" s="7"/>
      <c r="I87" s="7"/>
      <c r="J87" s="7"/>
      <c r="K87" s="7"/>
      <c r="L87" s="1"/>
    </row>
    <row r="88" spans="1:12" ht="12.75">
      <c r="A88" s="8"/>
      <c r="B88" s="7"/>
      <c r="C88" s="7"/>
      <c r="D88" s="7"/>
      <c r="E88" s="7"/>
      <c r="F88" s="7"/>
      <c r="G88" s="24"/>
      <c r="H88" s="7"/>
      <c r="I88" s="7"/>
      <c r="J88" s="7"/>
      <c r="K88" s="7"/>
      <c r="L88" s="1"/>
    </row>
    <row r="89" spans="1:12" ht="12.75">
      <c r="A89" s="9"/>
      <c r="B89" s="7"/>
      <c r="C89" s="7"/>
      <c r="D89" s="7"/>
      <c r="E89" s="7"/>
      <c r="F89" s="7"/>
      <c r="G89" s="24"/>
      <c r="H89" s="7"/>
      <c r="I89" s="7"/>
      <c r="J89" s="7"/>
      <c r="K89" s="7"/>
      <c r="L89" s="1"/>
    </row>
    <row r="90" spans="1:12" ht="12.75">
      <c r="A90" s="9"/>
      <c r="B90" s="7"/>
      <c r="C90" s="7"/>
      <c r="D90" s="7"/>
      <c r="E90" s="7"/>
      <c r="F90" s="7"/>
      <c r="G90" s="24"/>
      <c r="H90" s="7"/>
      <c r="I90" s="7"/>
      <c r="J90" s="7"/>
      <c r="K90" s="7"/>
      <c r="L90" s="1"/>
    </row>
    <row r="91" spans="1:12" ht="12.75">
      <c r="A91" s="9"/>
      <c r="B91" s="7"/>
      <c r="C91" s="7"/>
      <c r="D91" s="7"/>
      <c r="E91" s="7"/>
      <c r="F91" s="7"/>
      <c r="G91" s="24"/>
      <c r="H91" s="7"/>
      <c r="I91" s="7"/>
      <c r="J91" s="7"/>
      <c r="K91" s="7"/>
      <c r="L91" s="1"/>
    </row>
    <row r="92" spans="1:12" ht="12.75">
      <c r="A92" s="9"/>
      <c r="B92" s="7"/>
      <c r="C92" s="7"/>
      <c r="D92" s="7"/>
      <c r="E92" s="7"/>
      <c r="F92" s="7"/>
      <c r="G92" s="24"/>
      <c r="H92" s="7"/>
      <c r="I92" s="7"/>
      <c r="J92" s="7"/>
      <c r="K92" s="7"/>
      <c r="L92" s="1"/>
    </row>
    <row r="93" spans="1:12" ht="12.75">
      <c r="A93" s="9"/>
      <c r="B93" s="7"/>
      <c r="C93" s="7"/>
      <c r="D93" s="7"/>
      <c r="E93" s="7"/>
      <c r="F93" s="7"/>
      <c r="G93" s="24"/>
      <c r="H93" s="7"/>
      <c r="I93" s="7"/>
      <c r="J93" s="7"/>
      <c r="K93" s="7"/>
      <c r="L93" s="1"/>
    </row>
    <row r="94" spans="1:11" ht="12.75">
      <c r="A94" s="9"/>
      <c r="B94" s="10"/>
      <c r="C94" s="10"/>
      <c r="D94" s="10"/>
      <c r="E94" s="10"/>
      <c r="F94" s="10"/>
      <c r="G94" s="25"/>
      <c r="H94" s="10"/>
      <c r="I94" s="10"/>
      <c r="J94" s="10"/>
      <c r="K94" s="10"/>
    </row>
    <row r="95" spans="1:11" ht="12.75">
      <c r="A95" s="9"/>
      <c r="B95" s="10"/>
      <c r="C95" s="10"/>
      <c r="D95" s="10"/>
      <c r="E95" s="10"/>
      <c r="F95" s="10"/>
      <c r="G95" s="25"/>
      <c r="H95" s="10"/>
      <c r="I95" s="10"/>
      <c r="J95" s="10"/>
      <c r="K95" s="10"/>
    </row>
    <row r="96" spans="1:11" ht="12.75">
      <c r="A96" s="9"/>
      <c r="B96" s="10"/>
      <c r="C96" s="10"/>
      <c r="D96" s="10"/>
      <c r="E96" s="10"/>
      <c r="F96" s="10"/>
      <c r="G96" s="25"/>
      <c r="H96" s="10"/>
      <c r="I96" s="10"/>
      <c r="J96" s="10"/>
      <c r="K96" s="10"/>
    </row>
    <row r="97" spans="1:11" ht="12.75">
      <c r="A97" s="9"/>
      <c r="B97" s="10"/>
      <c r="C97" s="10"/>
      <c r="D97" s="10"/>
      <c r="E97" s="10"/>
      <c r="F97" s="10"/>
      <c r="G97" s="25"/>
      <c r="H97" s="10"/>
      <c r="I97" s="10"/>
      <c r="J97" s="10"/>
      <c r="K97" s="10"/>
    </row>
    <row r="98" spans="1:11" ht="12.75">
      <c r="A98" s="9"/>
      <c r="B98" s="10"/>
      <c r="C98" s="10"/>
      <c r="D98" s="10"/>
      <c r="E98" s="10"/>
      <c r="F98" s="10"/>
      <c r="G98" s="25"/>
      <c r="H98" s="10"/>
      <c r="I98" s="10"/>
      <c r="J98" s="10"/>
      <c r="K98" s="10"/>
    </row>
    <row r="99" spans="1:11" ht="12.75">
      <c r="A99" s="9"/>
      <c r="B99" s="10"/>
      <c r="C99" s="10"/>
      <c r="D99" s="10"/>
      <c r="E99" s="10"/>
      <c r="F99" s="10"/>
      <c r="G99" s="25"/>
      <c r="H99" s="10"/>
      <c r="I99" s="10"/>
      <c r="J99" s="10"/>
      <c r="K99" s="10"/>
    </row>
    <row r="100" spans="1:11" ht="12.75">
      <c r="A100" s="9"/>
      <c r="B100" s="10"/>
      <c r="C100" s="10"/>
      <c r="D100" s="10"/>
      <c r="E100" s="10"/>
      <c r="F100" s="10"/>
      <c r="G100" s="25"/>
      <c r="H100" s="10"/>
      <c r="I100" s="10"/>
      <c r="J100" s="10"/>
      <c r="K100" s="10"/>
    </row>
    <row r="101" spans="1:11" ht="12.75">
      <c r="A101" s="9"/>
      <c r="B101" s="10"/>
      <c r="C101" s="10"/>
      <c r="D101" s="10"/>
      <c r="E101" s="10"/>
      <c r="F101" s="10"/>
      <c r="G101" s="25"/>
      <c r="H101" s="10"/>
      <c r="I101" s="10"/>
      <c r="J101" s="10"/>
      <c r="K101" s="10"/>
    </row>
    <row r="102" spans="1:11" ht="12.75">
      <c r="A102" s="9"/>
      <c r="B102" s="10"/>
      <c r="C102" s="10"/>
      <c r="D102" s="10"/>
      <c r="E102" s="10"/>
      <c r="F102" s="10"/>
      <c r="G102" s="25"/>
      <c r="H102" s="10"/>
      <c r="I102" s="10"/>
      <c r="J102" s="10"/>
      <c r="K102" s="10"/>
    </row>
    <row r="103" spans="1:11" ht="12.75">
      <c r="A103" s="9"/>
      <c r="B103" s="10"/>
      <c r="C103" s="10"/>
      <c r="D103" s="10"/>
      <c r="E103" s="10"/>
      <c r="F103" s="10"/>
      <c r="G103" s="25"/>
      <c r="H103" s="10"/>
      <c r="I103" s="10"/>
      <c r="J103" s="10"/>
      <c r="K103" s="10"/>
    </row>
    <row r="104" spans="1:11" ht="12.75">
      <c r="A104" s="9"/>
      <c r="B104" s="10"/>
      <c r="C104" s="10"/>
      <c r="D104" s="10"/>
      <c r="E104" s="10"/>
      <c r="F104" s="10"/>
      <c r="G104" s="25"/>
      <c r="H104" s="10"/>
      <c r="I104" s="10"/>
      <c r="J104" s="10"/>
      <c r="K104" s="10"/>
    </row>
    <row r="105" spans="1:11" ht="12.75">
      <c r="A105" s="9"/>
      <c r="B105" s="10"/>
      <c r="C105" s="10"/>
      <c r="D105" s="10"/>
      <c r="E105" s="10"/>
      <c r="F105" s="10"/>
      <c r="G105" s="25"/>
      <c r="H105" s="10"/>
      <c r="I105" s="10"/>
      <c r="J105" s="10"/>
      <c r="K105" s="10"/>
    </row>
    <row r="106" spans="1:11" ht="12.75">
      <c r="A106" s="9"/>
      <c r="B106" s="10"/>
      <c r="C106" s="10"/>
      <c r="D106" s="10"/>
      <c r="E106" s="10"/>
      <c r="F106" s="10"/>
      <c r="G106" s="25"/>
      <c r="H106" s="10"/>
      <c r="I106" s="10"/>
      <c r="J106" s="10"/>
      <c r="K106" s="10"/>
    </row>
    <row r="107" spans="1:11" ht="12.75">
      <c r="A107" s="9"/>
      <c r="B107" s="10"/>
      <c r="C107" s="10"/>
      <c r="D107" s="10"/>
      <c r="E107" s="10"/>
      <c r="F107" s="10"/>
      <c r="G107" s="25"/>
      <c r="H107" s="10"/>
      <c r="I107" s="10"/>
      <c r="J107" s="10"/>
      <c r="K107" s="10"/>
    </row>
    <row r="108" spans="1:11" ht="12.75">
      <c r="A108" s="9"/>
      <c r="B108" s="10"/>
      <c r="C108" s="10"/>
      <c r="D108" s="10"/>
      <c r="E108" s="10"/>
      <c r="F108" s="10"/>
      <c r="G108" s="25"/>
      <c r="H108" s="10"/>
      <c r="I108" s="10"/>
      <c r="J108" s="10"/>
      <c r="K108" s="10"/>
    </row>
    <row r="109" spans="1:11" ht="12.75">
      <c r="A109" s="9"/>
      <c r="B109" s="10"/>
      <c r="C109" s="10"/>
      <c r="D109" s="10"/>
      <c r="E109" s="10"/>
      <c r="F109" s="10"/>
      <c r="G109" s="25"/>
      <c r="H109" s="10"/>
      <c r="I109" s="10"/>
      <c r="J109" s="10"/>
      <c r="K109" s="10"/>
    </row>
    <row r="110" spans="1:11" ht="12.75">
      <c r="A110" s="9"/>
      <c r="B110" s="10"/>
      <c r="C110" s="10"/>
      <c r="D110" s="10"/>
      <c r="E110" s="10"/>
      <c r="F110" s="10"/>
      <c r="G110" s="25"/>
      <c r="H110" s="10"/>
      <c r="I110" s="10"/>
      <c r="J110" s="10"/>
      <c r="K110" s="10"/>
    </row>
    <row r="111" spans="1:11" ht="12.75">
      <c r="A111" s="9"/>
      <c r="B111" s="10"/>
      <c r="C111" s="10"/>
      <c r="D111" s="10"/>
      <c r="E111" s="10"/>
      <c r="F111" s="10"/>
      <c r="G111" s="25"/>
      <c r="H111" s="10"/>
      <c r="I111" s="10"/>
      <c r="J111" s="10"/>
      <c r="K111" s="10"/>
    </row>
    <row r="112" spans="1:11" ht="12.75">
      <c r="A112" s="9"/>
      <c r="B112" s="10"/>
      <c r="C112" s="10"/>
      <c r="D112" s="10"/>
      <c r="E112" s="10"/>
      <c r="F112" s="10"/>
      <c r="G112" s="25"/>
      <c r="H112" s="10"/>
      <c r="I112" s="10"/>
      <c r="J112" s="10"/>
      <c r="K112" s="10"/>
    </row>
    <row r="113" spans="1:11" ht="12.75">
      <c r="A113" s="9"/>
      <c r="B113" s="10"/>
      <c r="C113" s="10"/>
      <c r="D113" s="10"/>
      <c r="E113" s="10"/>
      <c r="F113" s="10"/>
      <c r="G113" s="25"/>
      <c r="H113" s="10"/>
      <c r="I113" s="10"/>
      <c r="J113" s="10"/>
      <c r="K113" s="10"/>
    </row>
    <row r="114" spans="1:11" ht="12.75">
      <c r="A114" s="9"/>
      <c r="B114" s="10"/>
      <c r="C114" s="10"/>
      <c r="D114" s="10"/>
      <c r="E114" s="10"/>
      <c r="F114" s="10"/>
      <c r="G114" s="25"/>
      <c r="H114" s="10"/>
      <c r="I114" s="10"/>
      <c r="J114" s="10"/>
      <c r="K114" s="10"/>
    </row>
    <row r="115" spans="1:11" ht="12.75">
      <c r="A115" s="9"/>
      <c r="B115" s="10"/>
      <c r="C115" s="10"/>
      <c r="D115" s="10"/>
      <c r="E115" s="10"/>
      <c r="F115" s="10"/>
      <c r="G115" s="25"/>
      <c r="H115" s="10"/>
      <c r="I115" s="10"/>
      <c r="J115" s="10"/>
      <c r="K115" s="10"/>
    </row>
    <row r="116" spans="1:11" ht="12.75">
      <c r="A116" s="9"/>
      <c r="B116" s="10"/>
      <c r="C116" s="10"/>
      <c r="D116" s="10"/>
      <c r="E116" s="10"/>
      <c r="F116" s="10"/>
      <c r="G116" s="25"/>
      <c r="H116" s="10"/>
      <c r="I116" s="10"/>
      <c r="J116" s="10"/>
      <c r="K116" s="10"/>
    </row>
    <row r="117" spans="1:11" ht="12.75">
      <c r="A117" s="9"/>
      <c r="B117" s="10"/>
      <c r="C117" s="10"/>
      <c r="D117" s="10"/>
      <c r="E117" s="10"/>
      <c r="F117" s="10"/>
      <c r="G117" s="25"/>
      <c r="H117" s="10"/>
      <c r="I117" s="10"/>
      <c r="J117" s="10"/>
      <c r="K117" s="10"/>
    </row>
    <row r="118" spans="1:11" ht="12.75">
      <c r="A118" s="9"/>
      <c r="B118" s="10"/>
      <c r="C118" s="10"/>
      <c r="D118" s="10"/>
      <c r="E118" s="10"/>
      <c r="F118" s="10"/>
      <c r="G118" s="25"/>
      <c r="H118" s="10"/>
      <c r="I118" s="10"/>
      <c r="J118" s="10"/>
      <c r="K118" s="10"/>
    </row>
    <row r="119" spans="1:11" ht="12.75">
      <c r="A119" s="9"/>
      <c r="B119" s="10"/>
      <c r="C119" s="10"/>
      <c r="D119" s="10"/>
      <c r="E119" s="10"/>
      <c r="F119" s="10"/>
      <c r="G119" s="25"/>
      <c r="H119" s="10"/>
      <c r="I119" s="10"/>
      <c r="J119" s="10"/>
      <c r="K119" s="10"/>
    </row>
    <row r="120" spans="1:11" ht="12.75">
      <c r="A120" s="9"/>
      <c r="B120" s="10"/>
      <c r="C120" s="10"/>
      <c r="D120" s="10"/>
      <c r="E120" s="10"/>
      <c r="F120" s="10"/>
      <c r="G120" s="25"/>
      <c r="H120" s="10"/>
      <c r="I120" s="10"/>
      <c r="J120" s="10"/>
      <c r="K120" s="10"/>
    </row>
    <row r="121" spans="1:11" ht="12.75">
      <c r="A121" s="9"/>
      <c r="B121" s="10"/>
      <c r="C121" s="10"/>
      <c r="D121" s="10"/>
      <c r="E121" s="10"/>
      <c r="F121" s="10"/>
      <c r="G121" s="25"/>
      <c r="H121" s="10"/>
      <c r="I121" s="10"/>
      <c r="J121" s="10"/>
      <c r="K121" s="10"/>
    </row>
    <row r="122" spans="1:11" ht="12.75">
      <c r="A122" s="9"/>
      <c r="B122" s="10"/>
      <c r="C122" s="10"/>
      <c r="D122" s="10"/>
      <c r="E122" s="10"/>
      <c r="F122" s="10"/>
      <c r="G122" s="25"/>
      <c r="H122" s="10"/>
      <c r="I122" s="10"/>
      <c r="J122" s="10"/>
      <c r="K122" s="10"/>
    </row>
    <row r="123" spans="1:11" ht="12.75">
      <c r="A123" s="9"/>
      <c r="B123" s="10"/>
      <c r="C123" s="10"/>
      <c r="D123" s="10"/>
      <c r="E123" s="10"/>
      <c r="F123" s="10"/>
      <c r="G123" s="25"/>
      <c r="H123" s="10"/>
      <c r="I123" s="10"/>
      <c r="J123" s="10"/>
      <c r="K123" s="10"/>
    </row>
    <row r="124" spans="1:11" ht="12.75">
      <c r="A124" s="9"/>
      <c r="B124" s="10"/>
      <c r="C124" s="10"/>
      <c r="D124" s="10"/>
      <c r="E124" s="10"/>
      <c r="F124" s="10"/>
      <c r="G124" s="25"/>
      <c r="H124" s="10"/>
      <c r="I124" s="10"/>
      <c r="J124" s="10"/>
      <c r="K124" s="10"/>
    </row>
    <row r="125" spans="1:11" ht="12.75">
      <c r="A125" s="9"/>
      <c r="B125" s="10"/>
      <c r="C125" s="10"/>
      <c r="D125" s="10"/>
      <c r="E125" s="10"/>
      <c r="F125" s="10"/>
      <c r="G125" s="25"/>
      <c r="H125" s="10"/>
      <c r="I125" s="10"/>
      <c r="J125" s="10"/>
      <c r="K125" s="10"/>
    </row>
    <row r="126" spans="1:11" ht="12.75">
      <c r="A126" s="9"/>
      <c r="B126" s="10"/>
      <c r="C126" s="10"/>
      <c r="D126" s="10"/>
      <c r="E126" s="10"/>
      <c r="F126" s="10"/>
      <c r="G126" s="25"/>
      <c r="H126" s="10"/>
      <c r="I126" s="10"/>
      <c r="J126" s="10"/>
      <c r="K126" s="10"/>
    </row>
    <row r="127" spans="1:11" ht="12.75">
      <c r="A127" s="9"/>
      <c r="B127" s="10"/>
      <c r="C127" s="10"/>
      <c r="D127" s="10"/>
      <c r="E127" s="10"/>
      <c r="F127" s="10"/>
      <c r="G127" s="25"/>
      <c r="H127" s="10"/>
      <c r="I127" s="10"/>
      <c r="J127" s="10"/>
      <c r="K127" s="10"/>
    </row>
    <row r="128" spans="1:11" ht="12.75">
      <c r="A128" s="9"/>
      <c r="B128" s="10"/>
      <c r="C128" s="10"/>
      <c r="D128" s="10"/>
      <c r="E128" s="10"/>
      <c r="F128" s="10"/>
      <c r="G128" s="25"/>
      <c r="H128" s="10"/>
      <c r="I128" s="10"/>
      <c r="J128" s="10"/>
      <c r="K128" s="10"/>
    </row>
    <row r="129" spans="1:11" ht="12.75">
      <c r="A129" s="9"/>
      <c r="B129" s="10"/>
      <c r="C129" s="10"/>
      <c r="D129" s="10"/>
      <c r="E129" s="10"/>
      <c r="F129" s="10"/>
      <c r="G129" s="25"/>
      <c r="H129" s="10"/>
      <c r="I129" s="10"/>
      <c r="J129" s="10"/>
      <c r="K129" s="10"/>
    </row>
    <row r="130" spans="1:11" ht="12.75">
      <c r="A130" s="9"/>
      <c r="B130" s="10"/>
      <c r="C130" s="10"/>
      <c r="D130" s="10"/>
      <c r="E130" s="10"/>
      <c r="F130" s="10"/>
      <c r="G130" s="25"/>
      <c r="H130" s="10"/>
      <c r="I130" s="10"/>
      <c r="J130" s="10"/>
      <c r="K130" s="10"/>
    </row>
    <row r="131" spans="1:11" ht="12.75">
      <c r="A131" s="9"/>
      <c r="B131" s="10"/>
      <c r="C131" s="10"/>
      <c r="D131" s="10"/>
      <c r="E131" s="10"/>
      <c r="F131" s="10"/>
      <c r="G131" s="25"/>
      <c r="H131" s="10"/>
      <c r="I131" s="10"/>
      <c r="J131" s="10"/>
      <c r="K131" s="10"/>
    </row>
    <row r="132" spans="1:11" ht="12.75">
      <c r="A132" s="9"/>
      <c r="B132" s="10"/>
      <c r="C132" s="10"/>
      <c r="D132" s="10"/>
      <c r="E132" s="10"/>
      <c r="F132" s="10"/>
      <c r="G132" s="25"/>
      <c r="H132" s="10"/>
      <c r="I132" s="10"/>
      <c r="J132" s="10"/>
      <c r="K132" s="10"/>
    </row>
    <row r="133" spans="1:11" ht="12.75">
      <c r="A133" s="9"/>
      <c r="B133" s="10"/>
      <c r="C133" s="10"/>
      <c r="D133" s="10"/>
      <c r="E133" s="10"/>
      <c r="F133" s="10"/>
      <c r="G133" s="25"/>
      <c r="H133" s="10"/>
      <c r="I133" s="10"/>
      <c r="J133" s="10"/>
      <c r="K133" s="10"/>
    </row>
    <row r="134" spans="1:11" ht="12.75">
      <c r="A134" s="9"/>
      <c r="B134" s="10"/>
      <c r="C134" s="10"/>
      <c r="D134" s="10"/>
      <c r="E134" s="10"/>
      <c r="F134" s="10"/>
      <c r="G134" s="25"/>
      <c r="H134" s="10"/>
      <c r="I134" s="10"/>
      <c r="J134" s="10"/>
      <c r="K134" s="10"/>
    </row>
    <row r="135" spans="1:11" ht="12.75">
      <c r="A135" s="9"/>
      <c r="B135" s="10"/>
      <c r="C135" s="10"/>
      <c r="D135" s="10"/>
      <c r="E135" s="10"/>
      <c r="F135" s="10"/>
      <c r="G135" s="25"/>
      <c r="H135" s="10"/>
      <c r="I135" s="10"/>
      <c r="J135" s="10"/>
      <c r="K135" s="10"/>
    </row>
    <row r="136" spans="1:11" ht="12.75">
      <c r="A136" s="9"/>
      <c r="B136" s="10"/>
      <c r="C136" s="10"/>
      <c r="D136" s="10"/>
      <c r="E136" s="10"/>
      <c r="F136" s="10"/>
      <c r="G136" s="25"/>
      <c r="H136" s="10"/>
      <c r="I136" s="10"/>
      <c r="J136" s="10"/>
      <c r="K136" s="10"/>
    </row>
    <row r="137" spans="1:11" ht="12.75">
      <c r="A137" s="9"/>
      <c r="B137" s="10"/>
      <c r="C137" s="10"/>
      <c r="D137" s="10"/>
      <c r="E137" s="10"/>
      <c r="F137" s="10"/>
      <c r="G137" s="25"/>
      <c r="H137" s="10"/>
      <c r="I137" s="10"/>
      <c r="J137" s="10"/>
      <c r="K137" s="10"/>
    </row>
    <row r="138" spans="1:11" ht="12.75">
      <c r="A138" s="11"/>
      <c r="B138" s="2"/>
      <c r="C138" s="2"/>
      <c r="D138" s="2"/>
      <c r="E138" s="2"/>
      <c r="F138" s="2"/>
      <c r="G138" s="22"/>
      <c r="H138" s="2"/>
      <c r="I138" s="2"/>
      <c r="J138" s="2"/>
      <c r="K138" s="2"/>
    </row>
    <row r="139" spans="1:11" ht="12.75">
      <c r="A139" s="11"/>
      <c r="B139" s="2"/>
      <c r="C139" s="2"/>
      <c r="D139" s="2"/>
      <c r="E139" s="2"/>
      <c r="F139" s="2"/>
      <c r="G139" s="22"/>
      <c r="H139" s="2"/>
      <c r="I139" s="2"/>
      <c r="J139" s="2"/>
      <c r="K139" s="2"/>
    </row>
    <row r="140" spans="1:11" ht="12.75">
      <c r="A140" s="11"/>
      <c r="B140" s="2"/>
      <c r="C140" s="2"/>
      <c r="D140" s="2"/>
      <c r="E140" s="2"/>
      <c r="F140" s="2"/>
      <c r="G140" s="22"/>
      <c r="H140" s="2"/>
      <c r="I140" s="2"/>
      <c r="J140" s="2"/>
      <c r="K140" s="2"/>
    </row>
    <row r="141" spans="1:11" ht="12.75">
      <c r="A141" s="11"/>
      <c r="B141" s="2"/>
      <c r="C141" s="2"/>
      <c r="D141" s="2"/>
      <c r="E141" s="2"/>
      <c r="F141" s="2"/>
      <c r="G141" s="22"/>
      <c r="H141" s="2"/>
      <c r="I141" s="2"/>
      <c r="J141" s="2"/>
      <c r="K141" s="2"/>
    </row>
    <row r="142" spans="1:11" ht="12.75">
      <c r="A142" s="11"/>
      <c r="B142" s="2"/>
      <c r="C142" s="2"/>
      <c r="D142" s="2"/>
      <c r="E142" s="2"/>
      <c r="F142" s="2"/>
      <c r="G142" s="22"/>
      <c r="H142" s="2"/>
      <c r="I142" s="2"/>
      <c r="J142" s="2"/>
      <c r="K142" s="2"/>
    </row>
    <row r="143" spans="1:11" ht="12.75">
      <c r="A143" s="11"/>
      <c r="B143" s="2"/>
      <c r="C143" s="2"/>
      <c r="D143" s="2"/>
      <c r="E143" s="2"/>
      <c r="F143" s="2"/>
      <c r="G143" s="22"/>
      <c r="H143" s="2"/>
      <c r="I143" s="2"/>
      <c r="J143" s="2"/>
      <c r="K143" s="2"/>
    </row>
    <row r="144" spans="1:11" ht="12.75">
      <c r="A144" s="11"/>
      <c r="B144" s="2"/>
      <c r="C144" s="2"/>
      <c r="D144" s="2"/>
      <c r="E144" s="2"/>
      <c r="F144" s="2"/>
      <c r="G144" s="22"/>
      <c r="H144" s="2"/>
      <c r="I144" s="2"/>
      <c r="J144" s="2"/>
      <c r="K144" s="2"/>
    </row>
    <row r="145" spans="1:11" ht="12.75">
      <c r="A145" s="11"/>
      <c r="B145" s="2"/>
      <c r="C145" s="2"/>
      <c r="D145" s="2"/>
      <c r="E145" s="2"/>
      <c r="F145" s="2"/>
      <c r="G145" s="22"/>
      <c r="H145" s="2"/>
      <c r="I145" s="2"/>
      <c r="J145" s="2"/>
      <c r="K145" s="2"/>
    </row>
    <row r="146" spans="1:11" ht="12.75">
      <c r="A146" s="11"/>
      <c r="B146" s="2"/>
      <c r="C146" s="2"/>
      <c r="D146" s="2"/>
      <c r="E146" s="2"/>
      <c r="F146" s="2"/>
      <c r="G146" s="22"/>
      <c r="H146" s="2"/>
      <c r="I146" s="2"/>
      <c r="J146" s="2"/>
      <c r="K146" s="2"/>
    </row>
    <row r="147" spans="1:11" ht="12.75">
      <c r="A147" s="11"/>
      <c r="B147" s="2"/>
      <c r="C147" s="2"/>
      <c r="D147" s="2"/>
      <c r="E147" s="2"/>
      <c r="F147" s="2"/>
      <c r="G147" s="22"/>
      <c r="H147" s="2"/>
      <c r="I147" s="2"/>
      <c r="J147" s="2"/>
      <c r="K147" s="2"/>
    </row>
    <row r="148" spans="1:11" ht="12.75">
      <c r="A148" s="11"/>
      <c r="B148" s="2"/>
      <c r="C148" s="2"/>
      <c r="D148" s="2"/>
      <c r="E148" s="2"/>
      <c r="F148" s="2"/>
      <c r="G148" s="22"/>
      <c r="H148" s="2"/>
      <c r="I148" s="2"/>
      <c r="J148" s="2"/>
      <c r="K148" s="2"/>
    </row>
    <row r="149" spans="1:11" ht="12.75">
      <c r="A149" s="11"/>
      <c r="B149" s="2"/>
      <c r="C149" s="2"/>
      <c r="D149" s="2"/>
      <c r="E149" s="2"/>
      <c r="F149" s="2"/>
      <c r="G149" s="2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2"/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2"/>
      <c r="H169" s="2"/>
      <c r="I169" s="2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2"/>
      <c r="H171" s="2"/>
      <c r="I171" s="2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2"/>
      <c r="H172" s="2"/>
      <c r="I172" s="2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2"/>
      <c r="H174" s="2"/>
      <c r="I174" s="2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2"/>
      <c r="H176" s="2"/>
      <c r="I176" s="2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2"/>
      <c r="H177" s="2"/>
      <c r="I177" s="2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2"/>
      <c r="H178" s="2"/>
      <c r="I178" s="2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2"/>
      <c r="H179" s="2"/>
      <c r="I179" s="2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2"/>
      <c r="H180" s="2"/>
      <c r="I180" s="2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2"/>
      <c r="H181" s="2"/>
      <c r="I181" s="2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2"/>
      <c r="H182" s="2"/>
      <c r="I182" s="2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2"/>
      <c r="H183" s="2"/>
      <c r="I183" s="2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2"/>
      <c r="H185" s="2"/>
      <c r="I185" s="2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2"/>
      <c r="H186" s="2"/>
      <c r="I186" s="2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2"/>
      <c r="H187" s="2"/>
      <c r="I187" s="2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2"/>
      <c r="H188" s="2"/>
      <c r="I188" s="2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2"/>
      <c r="H189" s="2"/>
      <c r="I189" s="2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2"/>
      <c r="H190" s="2"/>
      <c r="I190" s="2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2"/>
      <c r="H191" s="2"/>
      <c r="I191" s="2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2"/>
      <c r="H192" s="2"/>
      <c r="I192" s="2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2"/>
      <c r="H193" s="2"/>
      <c r="I193" s="2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2"/>
      <c r="H194" s="2"/>
      <c r="I194" s="2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2"/>
      <c r="H195" s="2"/>
      <c r="I195" s="2"/>
      <c r="J195" s="2"/>
      <c r="K195" s="2"/>
    </row>
  </sheetData>
  <sheetProtection/>
  <mergeCells count="62">
    <mergeCell ref="A7:K7"/>
    <mergeCell ref="F9:J9"/>
    <mergeCell ref="K13:K27"/>
    <mergeCell ref="E9:E10"/>
    <mergeCell ref="K9:K10"/>
    <mergeCell ref="B17:C17"/>
    <mergeCell ref="A18:A21"/>
    <mergeCell ref="B18:B21"/>
    <mergeCell ref="B25:B27"/>
    <mergeCell ref="A25:A27"/>
    <mergeCell ref="B86:C86"/>
    <mergeCell ref="K30:K47"/>
    <mergeCell ref="B13:B16"/>
    <mergeCell ref="A50:K50"/>
    <mergeCell ref="B22:B24"/>
    <mergeCell ref="A29:K29"/>
    <mergeCell ref="A30:A34"/>
    <mergeCell ref="A22:A24"/>
    <mergeCell ref="A13:A17"/>
    <mergeCell ref="A83:B83"/>
    <mergeCell ref="G1:K1"/>
    <mergeCell ref="G2:K2"/>
    <mergeCell ref="F86:I86"/>
    <mergeCell ref="A9:A10"/>
    <mergeCell ref="B9:B10"/>
    <mergeCell ref="C9:C10"/>
    <mergeCell ref="D9:D10"/>
    <mergeCell ref="A12:K12"/>
    <mergeCell ref="A6:K6"/>
    <mergeCell ref="B42:B45"/>
    <mergeCell ref="B30:B33"/>
    <mergeCell ref="B34:C34"/>
    <mergeCell ref="A42:A45"/>
    <mergeCell ref="A35:A38"/>
    <mergeCell ref="B35:B38"/>
    <mergeCell ref="A39:A41"/>
    <mergeCell ref="B39:B41"/>
    <mergeCell ref="K51:K64"/>
    <mergeCell ref="A84:C84"/>
    <mergeCell ref="A72:K72"/>
    <mergeCell ref="B46:B47"/>
    <mergeCell ref="A46:A47"/>
    <mergeCell ref="B76:B77"/>
    <mergeCell ref="A76:A77"/>
    <mergeCell ref="B73:B74"/>
    <mergeCell ref="A57:A61"/>
    <mergeCell ref="B57:B61"/>
    <mergeCell ref="B62:B64"/>
    <mergeCell ref="B66:B68"/>
    <mergeCell ref="A66:A68"/>
    <mergeCell ref="B51:B55"/>
    <mergeCell ref="A62:A64"/>
    <mergeCell ref="A51:A56"/>
    <mergeCell ref="B56:C56"/>
    <mergeCell ref="K78:K80"/>
    <mergeCell ref="K82:K84"/>
    <mergeCell ref="K66:K71"/>
    <mergeCell ref="A78:A80"/>
    <mergeCell ref="B78:B80"/>
    <mergeCell ref="K73:K77"/>
    <mergeCell ref="B75:C75"/>
    <mergeCell ref="A73:A75"/>
  </mergeCells>
  <printOptions/>
  <pageMargins left="0.3937007874015748" right="0.1968503937007874" top="0.31496062992125984" bottom="0.11811023622047245" header="0.5118110236220472" footer="0.5118110236220472"/>
  <pageSetup horizontalDpi="600" verticalDpi="600" orientation="landscape" paperSize="9" scale="103" r:id="rId1"/>
  <rowBreaks count="4" manualBreakCount="4">
    <brk id="27" max="10" man="1"/>
    <brk id="47" max="10" man="1"/>
    <brk id="64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2019-08-26T10:41:06Z</cp:lastPrinted>
  <dcterms:created xsi:type="dcterms:W3CDTF">1996-10-08T23:32:33Z</dcterms:created>
  <dcterms:modified xsi:type="dcterms:W3CDTF">2019-09-06T06:22:15Z</dcterms:modified>
  <cp:category/>
  <cp:version/>
  <cp:contentType/>
  <cp:contentStatus/>
</cp:coreProperties>
</file>